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上报工作\报：2022年预算公示\报：规资局2022年预算公开\"/>
    </mc:Choice>
  </mc:AlternateContent>
  <bookViews>
    <workbookView xWindow="0" yWindow="0" windowWidth="12000" windowHeight="9690" activeTab="3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62913"/>
</workbook>
</file>

<file path=xl/calcChain.xml><?xml version="1.0" encoding="utf-8"?>
<calcChain xmlns="http://schemas.openxmlformats.org/spreadsheetml/2006/main">
  <c r="D57" i="11" l="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 s="1"/>
  <c r="L6" i="11"/>
  <c r="K6" i="11"/>
  <c r="J6" i="11"/>
  <c r="I6" i="11"/>
  <c r="H6" i="11"/>
  <c r="G6" i="11"/>
  <c r="F6" i="11"/>
  <c r="E6" i="11"/>
  <c r="A3" i="11"/>
  <c r="D6" i="10"/>
  <c r="C6" i="10"/>
  <c r="D5" i="10"/>
  <c r="A3" i="10"/>
  <c r="D7" i="8"/>
  <c r="B7" i="8"/>
  <c r="G6" i="8"/>
  <c r="F6" i="8"/>
  <c r="E6" i="8"/>
  <c r="D6" i="8"/>
  <c r="C6" i="8"/>
  <c r="B6" i="8"/>
  <c r="A3" i="8"/>
  <c r="A7" i="8" s="1"/>
  <c r="D10" i="6"/>
  <c r="C10" i="6" s="1"/>
  <c r="D9" i="6"/>
  <c r="C9" i="6"/>
  <c r="D8" i="6"/>
  <c r="C8" i="6"/>
  <c r="D7" i="6"/>
  <c r="C7" i="6" s="1"/>
  <c r="A3" i="6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D16" i="5"/>
  <c r="C16" i="5"/>
  <c r="D15" i="5"/>
  <c r="C15" i="5"/>
  <c r="D14" i="5"/>
  <c r="C14" i="5" s="1"/>
  <c r="D13" i="5"/>
  <c r="C13" i="5"/>
  <c r="D12" i="5"/>
  <c r="C12" i="5"/>
  <c r="D11" i="5"/>
  <c r="C11" i="5" s="1"/>
  <c r="D10" i="5"/>
  <c r="C10" i="5"/>
  <c r="D9" i="5"/>
  <c r="C9" i="5"/>
  <c r="D8" i="5"/>
  <c r="C8" i="5" s="1"/>
  <c r="C7" i="5" s="1"/>
  <c r="H7" i="5"/>
  <c r="G7" i="5"/>
  <c r="F7" i="5"/>
  <c r="E7" i="5"/>
  <c r="D7" i="5"/>
  <c r="A3" i="5"/>
  <c r="F37" i="9"/>
  <c r="B33" i="9"/>
  <c r="B37" i="9" s="1"/>
  <c r="F32" i="9"/>
  <c r="B32" i="9"/>
  <c r="F7" i="9"/>
  <c r="A4" i="9"/>
  <c r="C11" i="2"/>
  <c r="C10" i="2"/>
  <c r="C6" i="2" s="1"/>
  <c r="C9" i="2"/>
  <c r="C8" i="2"/>
  <c r="C7" i="2"/>
  <c r="J6" i="2"/>
  <c r="I6" i="2"/>
  <c r="H6" i="2"/>
  <c r="G6" i="2"/>
  <c r="F6" i="2"/>
  <c r="E6" i="2"/>
  <c r="D6" i="2"/>
  <c r="B6" i="2"/>
  <c r="J5" i="2"/>
  <c r="I5" i="2"/>
  <c r="H5" i="2"/>
  <c r="G5" i="2"/>
  <c r="F5" i="2"/>
  <c r="E5" i="2"/>
  <c r="D5" i="2"/>
  <c r="A3" i="2"/>
  <c r="U9" i="1"/>
  <c r="U8" i="1" s="1"/>
  <c r="Q9" i="1"/>
  <c r="P9" i="1"/>
  <c r="B9" i="1" s="1"/>
  <c r="B8" i="1" s="1"/>
  <c r="H9" i="1"/>
  <c r="C9" i="1"/>
  <c r="C8" i="1" s="1"/>
  <c r="W8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4" i="1"/>
  <c r="A9" i="1" s="1"/>
  <c r="B30" i="4"/>
  <c r="F28" i="4"/>
  <c r="F30" i="4" s="1"/>
  <c r="B28" i="4"/>
  <c r="F7" i="4"/>
  <c r="C5" i="2" l="1"/>
</calcChain>
</file>

<file path=xl/sharedStrings.xml><?xml version="1.0" encoding="utf-8"?>
<sst xmlns="http://schemas.openxmlformats.org/spreadsheetml/2006/main" count="462" uniqueCount="239">
  <si>
    <t>预算01表</t>
  </si>
  <si>
    <t>2022  年  收  支  预  算  总  表</t>
  </si>
  <si>
    <t>部门名称：天津经济技术开发区规划和自然资源局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</si>
  <si>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</si>
  <si>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</si>
  <si>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</si>
  <si>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</si>
  <si>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</si>
  <si>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</si>
  <si>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</si>
  <si>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</si>
  <si>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</si>
  <si>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</si>
  <si>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</si>
  <si>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</si>
  <si>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</si>
  <si>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</si>
  <si>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</si>
  <si>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</si>
  <si>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</si>
  <si>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</si>
  <si>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</si>
  <si>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</si>
  <si>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</si>
  <si>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</si>
  <si>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</si>
  <si>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</si>
  <si>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</si>
  <si>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</si>
  <si>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</si>
  <si>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</si>
  <si>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</si>
  <si>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</si>
  <si>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</si>
  <si>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</si>
  <si>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</si>
  <si>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</si>
  <si>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</si>
  <si>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</si>
  <si>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</si>
  <si>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</si>
  <si>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</si>
  <si>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</si>
  <si>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</si>
  <si>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</si>
  <si>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</si>
  <si>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</si>
  <si>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</si>
  <si>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</si>
  <si>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</si>
  <si>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</si>
  <si>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</si>
  <si>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</si>
  <si>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</si>
  <si>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</si>
  <si>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</si>
  <si>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</si>
  <si>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</si>
  <si>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</si>
  <si>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</si>
  <si>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</si>
  <si>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</si>
  <si>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</si>
  <si>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</si>
  <si>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</si>
  <si>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</si>
  <si>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</si>
  <si>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</si>
  <si>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</si>
  <si>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</si>
  <si>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</si>
  <si>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</si>
  <si>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</si>
  <si>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</si>
  <si>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</si>
  <si>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</si>
  <si>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</si>
  <si>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</si>
  <si>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</si>
  <si>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</si>
  <si>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</si>
  <si>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</si>
  <si>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</si>
  <si>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</si>
  <si>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</si>
  <si>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</si>
  <si>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</si>
  <si>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</si>
  <si>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</si>
  <si>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</si>
  <si>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</si>
  <si>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</si>
  <si>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</si>
  <si>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城乡社区规划与管理</t>
  </si>
  <si>
    <t>其他城乡社区公共设施支出</t>
  </si>
  <si>
    <t>征地和拆迁补偿支出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</si>
  <si>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</si>
  <si>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</si>
  <si>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</si>
  <si>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</si>
  <si>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</si>
  <si>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</si>
  <si>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</si>
  <si>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</si>
  <si>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</si>
  <si>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</si>
  <si>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</si>
  <si>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</si>
  <si>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</si>
  <si>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</si>
  <si>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</si>
  <si>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</si>
  <si>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</si>
  <si>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</si>
  <si>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</si>
  <si>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</si>
  <si>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</si>
  <si>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</si>
  <si>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</si>
  <si>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</si>
  <si>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天津经济技术开发区规划和自然资源局</t>
  </si>
  <si>
    <t>城乡社区支出</t>
  </si>
  <si>
    <t>城乡社区管理事务</t>
  </si>
  <si>
    <t>城乡社区公共设施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</si>
  <si>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</si>
  <si>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</si>
  <si>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</si>
  <si>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</si>
  <si>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</si>
  <si>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</si>
  <si>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</si>
  <si>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</si>
  <si>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</si>
  <si>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</si>
  <si>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</si>
  <si>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</si>
  <si>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</si>
  <si>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</si>
  <si>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</si>
  <si>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</si>
  <si>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</si>
  <si>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</si>
  <si>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</si>
  <si>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</si>
  <si>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</si>
  <si>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</si>
  <si>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</si>
  <si>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</si>
  <si>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</si>
  <si>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</si>
  <si>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</si>
  <si>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</si>
  <si>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</si>
  <si>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</si>
  <si>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</si>
  <si>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劳务费</t>
  </si>
  <si>
    <t>委托业务费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</si>
  <si>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</si>
  <si>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</si>
  <si>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</si>
  <si>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</si>
  <si>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</si>
  <si>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国有土地使用权出让收入安排的支出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</si>
  <si>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</si>
  <si>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</si>
  <si>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</si>
  <si>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</si>
  <si>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</si>
  <si>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</si>
  <si>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</si>
  <si>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</si>
  <si>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</si>
  <si>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</si>
  <si>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</si>
  <si>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</si>
  <si>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</si>
  <si>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2120101-行政运行</t>
  </si>
  <si>
    <t>不动产登记中心专项</t>
  </si>
  <si>
    <t>2120102-一般行政管理事务</t>
  </si>
  <si>
    <t>天津开发区土地使用权挂牌项目</t>
  </si>
  <si>
    <t>开发区辖区基础测绘项目</t>
  </si>
  <si>
    <t>2120201-城乡社区规划与管理</t>
  </si>
  <si>
    <t>重点项目控规调整相关论证专项项目</t>
  </si>
  <si>
    <t>重点地块建筑策划方案和城市设计专项</t>
  </si>
  <si>
    <t>国土空间总体规划研究</t>
  </si>
  <si>
    <t>预算10表</t>
  </si>
  <si>
    <t>2022 年 项 目 支 出 预 算 表</t>
  </si>
  <si>
    <t>项  目  名  称</t>
  </si>
  <si>
    <t>纳入预算管理的行政事业性收费拨款</t>
  </si>
  <si>
    <t>2120101-358</t>
  </si>
  <si>
    <t>政务事务保障专项</t>
  </si>
  <si>
    <t>2120102-358</t>
  </si>
  <si>
    <t>土地规划执法辅助专项</t>
  </si>
  <si>
    <t>基础数据更新维护专项</t>
  </si>
  <si>
    <t>不动产档案登记数字化与系统维护项目</t>
  </si>
  <si>
    <t>2022年度土地集约利用监测统计</t>
  </si>
  <si>
    <t>土地整理专项</t>
  </si>
  <si>
    <t>21202</t>
  </si>
  <si>
    <t>2120201</t>
  </si>
  <si>
    <t>2120201-358</t>
  </si>
  <si>
    <t>工业市政项目规范符合性审查</t>
  </si>
  <si>
    <t>开发区道路交通市政管网规划研究</t>
  </si>
  <si>
    <t>土规调整专项</t>
  </si>
  <si>
    <t>21203</t>
  </si>
  <si>
    <t>2120399-358</t>
  </si>
  <si>
    <t>城市会客厅</t>
  </si>
  <si>
    <t>2019年环境治理及洞庭路141号厂房配电设施升级改造相关项目</t>
  </si>
  <si>
    <t>东区管线物探工程</t>
  </si>
  <si>
    <t>经开区紧急施工工程（机动项目）</t>
  </si>
  <si>
    <t>经开区五大街房屋修缮项目</t>
  </si>
  <si>
    <t>轻轨9号线经开区段沿线桥下垃圾及渣土清理工程</t>
  </si>
  <si>
    <t>万通新城国际小区8.12抢险维修工程</t>
  </si>
  <si>
    <t>围墙整修工程</t>
  </si>
  <si>
    <t>PPG地块遗留地下钢筋混凝土拆除工程</t>
  </si>
  <si>
    <t>2120801-358</t>
  </si>
  <si>
    <t>经开区土地有偿收回</t>
  </si>
  <si>
    <t>南港土地收储运营管理费</t>
  </si>
  <si>
    <t>2022年南港区域安全环保相关费用</t>
  </si>
  <si>
    <t>南港区域土地出让供前相关费用</t>
  </si>
  <si>
    <t>中心商务片区工程项目</t>
  </si>
  <si>
    <t>南港区域收储相关项目</t>
  </si>
  <si>
    <t>经开区总区域土地出让供前项目</t>
  </si>
  <si>
    <t>商务区土地整理成本</t>
  </si>
  <si>
    <t>经开区全区域土地收储补偿及相关费用</t>
  </si>
  <si>
    <t>经开区东区、中心商务片区等区域土地收储项目管理费</t>
  </si>
  <si>
    <t>经开区东区、中心商务片区等区域土地收储项目</t>
  </si>
  <si>
    <t>经开东区临时绿化养管项目</t>
  </si>
  <si>
    <t>2022年南港空地看管项目</t>
  </si>
  <si>
    <t xml:space="preserve"> 经开区国有闲置空地管理项目 </t>
  </si>
  <si>
    <t>中心商务片区征收拆迁项目</t>
  </si>
  <si>
    <t>经开区东区、中心商务片区等区域2022年土地前期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</si>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</sst>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_ 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Zeros="0" view="pageBreakPreview" topLeftCell="A16" workbookViewId="0">
      <selection activeCell="D27" sqref="D27"/>
    </sheetView>
  </sheetViews>
  <sheetFormatPr defaultColWidth="9" defaultRowHeight="13.5" x14ac:dyDescent="0.15"/>
  <cols>
    <col min="1" max="1" width="23.75" customWidth="1"/>
    <col min="2" max="2" width="13.375" style="19" customWidth="1"/>
    <col min="3" max="3" width="21.625" customWidth="1"/>
    <col min="4" max="4" width="16" style="19" customWidth="1"/>
    <col min="5" max="5" width="17.625" customWidth="1"/>
    <col min="6" max="6" width="15.875" style="19" customWidth="1"/>
  </cols>
  <sheetData>
    <row r="1" spans="1:6" ht="30" customHeight="1" x14ac:dyDescent="0.15">
      <c r="F1" s="27" t="s">
        <v>0</v>
      </c>
    </row>
    <row r="2" spans="1:6" ht="15.75" customHeight="1" x14ac:dyDescent="0.15">
      <c r="A2" s="34"/>
      <c r="B2" s="34"/>
      <c r="C2" s="34"/>
      <c r="D2" s="34"/>
      <c r="E2" s="34"/>
      <c r="F2" s="34"/>
    </row>
    <row r="3" spans="1:6" ht="30" customHeight="1" x14ac:dyDescent="0.15">
      <c r="A3" s="34" t="s">
        <v>1</v>
      </c>
      <c r="B3" s="34"/>
      <c r="C3" s="34"/>
      <c r="D3" s="34"/>
      <c r="E3" s="34"/>
      <c r="F3" s="34"/>
    </row>
    <row r="4" spans="1:6" ht="20.25" customHeight="1" x14ac:dyDescent="0.15">
      <c r="A4" s="35" t="s">
        <v>2</v>
      </c>
      <c r="B4" s="35"/>
      <c r="C4" s="35"/>
      <c r="D4" s="35"/>
      <c r="E4" s="36" t="s">
        <v>3</v>
      </c>
      <c r="F4" s="36"/>
    </row>
    <row r="5" spans="1:6" ht="30" customHeight="1" x14ac:dyDescent="0.15">
      <c r="A5" s="37" t="s">
        <v>4</v>
      </c>
      <c r="B5" s="37"/>
      <c r="C5" s="37" t="s">
        <v>5</v>
      </c>
      <c r="D5" s="37"/>
      <c r="E5" s="37"/>
      <c r="F5" s="37"/>
    </row>
    <row r="6" spans="1:6" ht="30" customHeight="1" x14ac:dyDescent="0.15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 x14ac:dyDescent="0.15">
      <c r="A7" s="22" t="s">
        <v>10</v>
      </c>
      <c r="B7" s="29">
        <v>9758</v>
      </c>
      <c r="C7" s="30" t="s">
        <v>11</v>
      </c>
      <c r="D7" s="29"/>
      <c r="E7" s="30" t="s">
        <v>12</v>
      </c>
      <c r="F7" s="29">
        <f>SUM(F8:F10)</f>
        <v>2292</v>
      </c>
    </row>
    <row r="8" spans="1:6" ht="30" customHeight="1" x14ac:dyDescent="0.15">
      <c r="A8" s="22" t="s">
        <v>13</v>
      </c>
      <c r="B8" s="29">
        <v>398299.99780000001</v>
      </c>
      <c r="C8" s="30" t="s">
        <v>14</v>
      </c>
      <c r="D8" s="29"/>
      <c r="E8" s="30" t="s">
        <v>15</v>
      </c>
      <c r="F8" s="29">
        <v>2247</v>
      </c>
    </row>
    <row r="9" spans="1:6" ht="30" customHeight="1" x14ac:dyDescent="0.15">
      <c r="A9" s="22" t="s">
        <v>16</v>
      </c>
      <c r="B9" s="29"/>
      <c r="C9" s="30" t="s">
        <v>17</v>
      </c>
      <c r="D9" s="29"/>
      <c r="E9" s="30" t="s">
        <v>18</v>
      </c>
      <c r="F9" s="29">
        <v>45</v>
      </c>
    </row>
    <row r="10" spans="1:6" ht="30" customHeight="1" x14ac:dyDescent="0.15">
      <c r="A10" s="22" t="s">
        <v>19</v>
      </c>
      <c r="B10" s="29"/>
      <c r="C10" s="30" t="s">
        <v>20</v>
      </c>
      <c r="D10" s="29"/>
      <c r="E10" s="30" t="s">
        <v>21</v>
      </c>
      <c r="F10" s="29"/>
    </row>
    <row r="11" spans="1:6" ht="30" customHeight="1" x14ac:dyDescent="0.15">
      <c r="A11" s="22" t="s">
        <v>22</v>
      </c>
      <c r="B11" s="29"/>
      <c r="C11" s="30" t="s">
        <v>23</v>
      </c>
      <c r="D11" s="29"/>
      <c r="E11" s="30" t="s">
        <v>24</v>
      </c>
      <c r="F11" s="29">
        <v>405765.99780000001</v>
      </c>
    </row>
    <row r="12" spans="1:6" ht="30" customHeight="1" x14ac:dyDescent="0.15">
      <c r="A12" s="22" t="s">
        <v>25</v>
      </c>
      <c r="B12" s="29"/>
      <c r="C12" s="30" t="s">
        <v>26</v>
      </c>
      <c r="D12" s="29"/>
      <c r="E12" s="30" t="s">
        <v>27</v>
      </c>
      <c r="F12" s="29"/>
    </row>
    <row r="13" spans="1:6" ht="30" customHeight="1" x14ac:dyDescent="0.15">
      <c r="A13" s="22" t="s">
        <v>28</v>
      </c>
      <c r="B13" s="29"/>
      <c r="C13" s="30" t="s">
        <v>29</v>
      </c>
      <c r="D13" s="29"/>
      <c r="E13" s="30" t="s">
        <v>30</v>
      </c>
      <c r="F13" s="29"/>
    </row>
    <row r="14" spans="1:6" ht="30" customHeight="1" x14ac:dyDescent="0.15">
      <c r="A14" s="22" t="s">
        <v>31</v>
      </c>
      <c r="B14" s="29"/>
      <c r="C14" s="30" t="s">
        <v>32</v>
      </c>
      <c r="D14" s="29"/>
      <c r="E14" s="30" t="s">
        <v>33</v>
      </c>
      <c r="F14" s="29"/>
    </row>
    <row r="15" spans="1:6" ht="30" customHeight="1" x14ac:dyDescent="0.15">
      <c r="A15" s="22" t="s">
        <v>34</v>
      </c>
      <c r="B15" s="29"/>
      <c r="C15" s="30" t="s">
        <v>35</v>
      </c>
      <c r="D15" s="29"/>
      <c r="E15" s="30" t="s">
        <v>36</v>
      </c>
      <c r="F15" s="29"/>
    </row>
    <row r="16" spans="1:6" ht="30" customHeight="1" x14ac:dyDescent="0.15">
      <c r="A16" s="23"/>
      <c r="B16" s="29"/>
      <c r="C16" s="30" t="s">
        <v>37</v>
      </c>
      <c r="D16" s="29">
        <v>408057.99780000001</v>
      </c>
      <c r="E16" s="30" t="s">
        <v>38</v>
      </c>
      <c r="F16" s="29"/>
    </row>
    <row r="17" spans="1:6" ht="30" customHeight="1" x14ac:dyDescent="0.15">
      <c r="A17" s="23"/>
      <c r="B17" s="29"/>
      <c r="C17" s="30" t="s">
        <v>39</v>
      </c>
      <c r="D17" s="29"/>
      <c r="E17" s="31"/>
      <c r="F17" s="29"/>
    </row>
    <row r="18" spans="1:6" ht="30" customHeight="1" x14ac:dyDescent="0.15">
      <c r="A18" s="23"/>
      <c r="B18" s="29"/>
      <c r="C18" s="30" t="s">
        <v>40</v>
      </c>
      <c r="D18" s="29"/>
      <c r="E18" s="31"/>
      <c r="F18" s="29"/>
    </row>
    <row r="19" spans="1:6" ht="30" customHeight="1" x14ac:dyDescent="0.15">
      <c r="A19" s="23"/>
      <c r="B19" s="29"/>
      <c r="C19" s="30" t="s">
        <v>41</v>
      </c>
      <c r="D19" s="29"/>
      <c r="E19" s="31"/>
      <c r="F19" s="29"/>
    </row>
    <row r="20" spans="1:6" ht="30" customHeight="1" x14ac:dyDescent="0.15">
      <c r="A20" s="23"/>
      <c r="B20" s="29"/>
      <c r="C20" s="30" t="s">
        <v>42</v>
      </c>
      <c r="D20" s="29"/>
      <c r="E20" s="31"/>
      <c r="F20" s="29"/>
    </row>
    <row r="21" spans="1:6" ht="30" customHeight="1" x14ac:dyDescent="0.15">
      <c r="A21" s="23"/>
      <c r="B21" s="29"/>
      <c r="C21" s="30" t="s">
        <v>43</v>
      </c>
      <c r="D21" s="29"/>
      <c r="E21" s="31"/>
      <c r="F21" s="29"/>
    </row>
    <row r="22" spans="1:6" ht="30" customHeight="1" x14ac:dyDescent="0.15">
      <c r="A22" s="23"/>
      <c r="B22" s="29"/>
      <c r="C22" s="30" t="s">
        <v>44</v>
      </c>
      <c r="D22" s="29"/>
      <c r="E22" s="31"/>
      <c r="F22" s="29"/>
    </row>
    <row r="23" spans="1:6" ht="30" customHeight="1" x14ac:dyDescent="0.15">
      <c r="A23" s="23"/>
      <c r="B23" s="29"/>
      <c r="C23" s="30" t="s">
        <v>45</v>
      </c>
      <c r="D23" s="29"/>
      <c r="E23" s="31"/>
      <c r="F23" s="29"/>
    </row>
    <row r="24" spans="1:6" ht="30" customHeight="1" x14ac:dyDescent="0.15">
      <c r="A24" s="23"/>
      <c r="B24" s="29"/>
      <c r="C24" s="30" t="s">
        <v>46</v>
      </c>
      <c r="D24" s="29"/>
      <c r="E24" s="31"/>
      <c r="F24" s="29"/>
    </row>
    <row r="25" spans="1:6" ht="30" customHeight="1" x14ac:dyDescent="0.15">
      <c r="A25" s="23"/>
      <c r="B25" s="29"/>
      <c r="C25" s="30" t="s">
        <v>47</v>
      </c>
      <c r="D25" s="29"/>
      <c r="E25" s="31"/>
      <c r="F25" s="29"/>
    </row>
    <row r="26" spans="1:6" ht="30" customHeight="1" x14ac:dyDescent="0.15">
      <c r="A26" s="23"/>
      <c r="B26" s="29"/>
      <c r="C26" s="30" t="s">
        <v>48</v>
      </c>
      <c r="D26" s="29"/>
      <c r="E26" s="31"/>
      <c r="F26" s="29"/>
    </row>
    <row r="27" spans="1:6" ht="30" customHeight="1" x14ac:dyDescent="0.15">
      <c r="A27" s="23"/>
      <c r="B27" s="29"/>
      <c r="C27" s="30" t="s">
        <v>49</v>
      </c>
      <c r="D27" s="29"/>
      <c r="E27" s="31"/>
      <c r="F27" s="29"/>
    </row>
    <row r="28" spans="1:6" ht="30" customHeight="1" x14ac:dyDescent="0.15">
      <c r="A28" s="22" t="s">
        <v>50</v>
      </c>
      <c r="B28" s="29">
        <f>SUM(B7:B15)</f>
        <v>408057.99780000001</v>
      </c>
      <c r="C28" s="33" t="s">
        <v>51</v>
      </c>
      <c r="D28" s="33"/>
      <c r="E28" s="33"/>
      <c r="F28" s="29">
        <f>SUM(D7:D27)</f>
        <v>408057.99780000001</v>
      </c>
    </row>
    <row r="29" spans="1:6" ht="30" customHeight="1" x14ac:dyDescent="0.15">
      <c r="A29" s="22" t="s">
        <v>52</v>
      </c>
      <c r="B29" s="29"/>
      <c r="C29" s="33" t="s">
        <v>53</v>
      </c>
      <c r="D29" s="33"/>
      <c r="E29" s="33"/>
      <c r="F29" s="29"/>
    </row>
    <row r="30" spans="1:6" ht="30" customHeight="1" x14ac:dyDescent="0.15">
      <c r="A30" s="22" t="s">
        <v>54</v>
      </c>
      <c r="B30" s="29">
        <f>B28+B29</f>
        <v>408057.99780000001</v>
      </c>
      <c r="C30" s="33" t="s">
        <v>55</v>
      </c>
      <c r="D30" s="33"/>
      <c r="E30" s="33"/>
      <c r="F30" s="29">
        <f>F28+F29</f>
        <v>408057.99780000001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showZeros="0" view="pageBreakPreview" workbookViewId="0">
      <selection activeCell="B8" sqref="B8:E9"/>
    </sheetView>
  </sheetViews>
  <sheetFormatPr defaultColWidth="9" defaultRowHeight="13.5" x14ac:dyDescent="0.15"/>
  <cols>
    <col min="1" max="1" width="33" style="1" customWidth="1"/>
    <col min="2" max="23" width="10.625" customWidth="1"/>
  </cols>
  <sheetData>
    <row r="1" spans="1:23" ht="30" customHeight="1" x14ac:dyDescent="0.15">
      <c r="F1" s="14"/>
      <c r="W1" s="15" t="s">
        <v>56</v>
      </c>
    </row>
    <row r="2" spans="1:23" ht="15.75" customHeight="1" x14ac:dyDescent="0.15">
      <c r="A2" s="38"/>
      <c r="B2" s="34"/>
      <c r="C2" s="34"/>
      <c r="D2" s="34"/>
      <c r="E2" s="34"/>
      <c r="F2" s="34"/>
    </row>
    <row r="3" spans="1:23" ht="30" customHeight="1" x14ac:dyDescent="0.15">
      <c r="A3" s="38" t="s">
        <v>57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20.25" customHeight="1" x14ac:dyDescent="0.15">
      <c r="A4" s="39" t="str">
        <f>预算01表!A4</f>
        <v>部门名称：天津经济技术开发区规划和自然资源局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W4" s="15" t="s">
        <v>3</v>
      </c>
    </row>
    <row r="5" spans="1:23" ht="50.1" customHeight="1" x14ac:dyDescent="0.15">
      <c r="A5" s="42" t="s">
        <v>58</v>
      </c>
      <c r="B5" s="41" t="s">
        <v>59</v>
      </c>
      <c r="C5" s="41" t="s">
        <v>60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61</v>
      </c>
      <c r="Q5" s="41"/>
      <c r="R5" s="41"/>
      <c r="S5" s="41"/>
      <c r="T5" s="41"/>
      <c r="U5" s="41"/>
      <c r="V5" s="41"/>
      <c r="W5" s="41"/>
    </row>
    <row r="6" spans="1:23" ht="50.1" customHeight="1" x14ac:dyDescent="0.15">
      <c r="A6" s="42"/>
      <c r="B6" s="41"/>
      <c r="C6" s="42" t="s">
        <v>62</v>
      </c>
      <c r="D6" s="42"/>
      <c r="E6" s="42"/>
      <c r="F6" s="42"/>
      <c r="G6" s="43" t="s">
        <v>63</v>
      </c>
      <c r="H6" s="42" t="s">
        <v>64</v>
      </c>
      <c r="I6" s="42"/>
      <c r="J6" s="42"/>
      <c r="K6" s="42"/>
      <c r="L6" s="42"/>
      <c r="M6" s="42"/>
      <c r="N6" s="42"/>
      <c r="O6" s="42"/>
      <c r="P6" s="41" t="s">
        <v>65</v>
      </c>
      <c r="Q6" s="41" t="s">
        <v>66</v>
      </c>
      <c r="R6" s="41"/>
      <c r="S6" s="41"/>
      <c r="T6" s="41"/>
      <c r="U6" s="41" t="s">
        <v>67</v>
      </c>
      <c r="V6" s="41"/>
      <c r="W6" s="41"/>
    </row>
    <row r="7" spans="1:23" ht="50.1" customHeight="1" x14ac:dyDescent="0.15">
      <c r="A7" s="42"/>
      <c r="B7" s="41"/>
      <c r="C7" s="3" t="s">
        <v>65</v>
      </c>
      <c r="D7" s="3" t="s">
        <v>68</v>
      </c>
      <c r="E7" s="3" t="s">
        <v>69</v>
      </c>
      <c r="F7" s="3" t="s">
        <v>70</v>
      </c>
      <c r="G7" s="43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1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 x14ac:dyDescent="0.15">
      <c r="A8" s="3" t="s">
        <v>65</v>
      </c>
      <c r="B8" s="32">
        <f t="shared" ref="B8:W8" si="0">B9</f>
        <v>408057.99780000001</v>
      </c>
      <c r="C8" s="32">
        <f t="shared" si="0"/>
        <v>408057.99780000001</v>
      </c>
      <c r="D8" s="32">
        <f t="shared" si="0"/>
        <v>9758</v>
      </c>
      <c r="E8" s="32">
        <f t="shared" si="0"/>
        <v>398299.99780000001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 x14ac:dyDescent="0.15">
      <c r="A9" s="25" t="str">
        <f>MID(A4,6,100)</f>
        <v>天津经济技术开发区规划和自然资源局</v>
      </c>
      <c r="B9" s="32">
        <f>SUM(P9,H9,C9,G9)</f>
        <v>408057.99780000001</v>
      </c>
      <c r="C9" s="32">
        <f>SUM(D9:F9)</f>
        <v>408057.99780000001</v>
      </c>
      <c r="D9" s="32">
        <v>9758</v>
      </c>
      <c r="E9" s="32">
        <v>398299.99780000001</v>
      </c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 x14ac:dyDescent="0.1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Zeros="0" view="pageBreakPreview" workbookViewId="0">
      <selection activeCell="B8" sqref="B8"/>
    </sheetView>
  </sheetViews>
  <sheetFormatPr defaultColWidth="9" defaultRowHeight="13.5" x14ac:dyDescent="0.15"/>
  <cols>
    <col min="1" max="1" width="10.375" customWidth="1"/>
    <col min="2" max="2" width="27.125" style="1" customWidth="1"/>
    <col min="3" max="10" width="12.125" customWidth="1"/>
  </cols>
  <sheetData>
    <row r="1" spans="1:10" ht="30" customHeight="1" x14ac:dyDescent="0.15">
      <c r="J1" s="14" t="s">
        <v>80</v>
      </c>
    </row>
    <row r="2" spans="1:10" ht="45.75" customHeight="1" x14ac:dyDescent="0.15">
      <c r="A2" s="44" t="s">
        <v>81</v>
      </c>
      <c r="B2" s="45"/>
      <c r="C2" s="44"/>
      <c r="D2" s="44"/>
      <c r="E2" s="44"/>
      <c r="F2" s="44"/>
      <c r="G2" s="44"/>
      <c r="H2" s="44"/>
      <c r="I2" s="44"/>
      <c r="J2" s="44"/>
    </row>
    <row r="3" spans="1:10" ht="20.25" customHeight="1" x14ac:dyDescent="0.15">
      <c r="A3" t="str">
        <f>预算01表!A4</f>
        <v>部门名称：天津经济技术开发区规划和自然资源局</v>
      </c>
      <c r="J3" s="15" t="s">
        <v>3</v>
      </c>
    </row>
    <row r="4" spans="1:10" ht="30" customHeight="1" x14ac:dyDescent="0.15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 x14ac:dyDescent="0.15">
      <c r="A5" s="4"/>
      <c r="B5" s="5" t="s">
        <v>65</v>
      </c>
      <c r="C5" s="17">
        <f t="shared" ref="C5:J5" si="0">SUM(C7:C99)</f>
        <v>408057.99780000001</v>
      </c>
      <c r="D5" s="17">
        <f t="shared" si="0"/>
        <v>2292</v>
      </c>
      <c r="E5" s="17">
        <f t="shared" si="0"/>
        <v>405765.99780000001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 x14ac:dyDescent="0.15">
      <c r="A6" s="4"/>
      <c r="B6" s="5" t="str">
        <f>MID(A3,6,100)</f>
        <v>天津经济技术开发区规划和自然资源局</v>
      </c>
      <c r="C6" s="17">
        <f t="shared" ref="C6:J6" si="1">SUM(C7:C99)</f>
        <v>408057.99780000001</v>
      </c>
      <c r="D6" s="17">
        <f t="shared" si="1"/>
        <v>2292</v>
      </c>
      <c r="E6" s="17">
        <f t="shared" si="1"/>
        <v>405765.99780000001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 x14ac:dyDescent="0.15">
      <c r="A7" s="10">
        <v>2120101</v>
      </c>
      <c r="B7" s="11" t="s">
        <v>91</v>
      </c>
      <c r="C7" s="12">
        <f>D7+E7</f>
        <v>2358</v>
      </c>
      <c r="D7" s="12">
        <v>2292</v>
      </c>
      <c r="E7" s="12">
        <v>66</v>
      </c>
      <c r="F7" s="12"/>
      <c r="G7" s="12"/>
      <c r="H7" s="12"/>
      <c r="I7" s="12"/>
      <c r="J7" s="12"/>
    </row>
    <row r="8" spans="1:10" ht="30" customHeight="1" x14ac:dyDescent="0.15">
      <c r="A8" s="10">
        <v>2120102</v>
      </c>
      <c r="B8" s="11" t="s">
        <v>92</v>
      </c>
      <c r="C8" s="12">
        <f>D8+E8</f>
        <v>588</v>
      </c>
      <c r="D8" s="12">
        <v>0</v>
      </c>
      <c r="E8" s="12">
        <v>588</v>
      </c>
      <c r="F8" s="12"/>
      <c r="G8" s="12"/>
      <c r="H8" s="12"/>
      <c r="I8" s="12"/>
      <c r="J8" s="12"/>
    </row>
    <row r="9" spans="1:10" ht="30" customHeight="1" x14ac:dyDescent="0.15">
      <c r="A9" s="10">
        <v>2120201</v>
      </c>
      <c r="B9" s="11" t="s">
        <v>93</v>
      </c>
      <c r="C9" s="12">
        <f>D9+E9</f>
        <v>812</v>
      </c>
      <c r="D9" s="12">
        <v>0</v>
      </c>
      <c r="E9" s="12">
        <v>812</v>
      </c>
      <c r="F9" s="12"/>
      <c r="G9" s="12"/>
      <c r="H9" s="12"/>
      <c r="I9" s="12"/>
      <c r="J9" s="12"/>
    </row>
    <row r="10" spans="1:10" ht="30" customHeight="1" x14ac:dyDescent="0.15">
      <c r="A10" s="10">
        <v>2120399</v>
      </c>
      <c r="B10" s="11" t="s">
        <v>94</v>
      </c>
      <c r="C10" s="12">
        <f>D10+E10</f>
        <v>6000</v>
      </c>
      <c r="D10" s="12">
        <v>0</v>
      </c>
      <c r="E10" s="12">
        <v>6000</v>
      </c>
      <c r="F10" s="12"/>
      <c r="G10" s="12"/>
      <c r="H10" s="12"/>
      <c r="I10" s="12"/>
      <c r="J10" s="12"/>
    </row>
    <row r="11" spans="1:10" ht="30" customHeight="1" x14ac:dyDescent="0.15">
      <c r="A11" s="10">
        <v>2120801</v>
      </c>
      <c r="B11" s="11" t="s">
        <v>95</v>
      </c>
      <c r="C11" s="12">
        <f>D11+E11</f>
        <v>398299.99780000001</v>
      </c>
      <c r="D11" s="12">
        <v>0</v>
      </c>
      <c r="E11" s="12">
        <v>398299.99780000001</v>
      </c>
      <c r="F11" s="12"/>
      <c r="G11" s="12"/>
      <c r="H11" s="12"/>
      <c r="I11" s="12"/>
      <c r="J11" s="12"/>
    </row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tabSelected="1" view="pageBreakPreview" topLeftCell="A16" workbookViewId="0">
      <selection activeCell="B7" sqref="B7:F37"/>
    </sheetView>
  </sheetViews>
  <sheetFormatPr defaultColWidth="9" defaultRowHeight="13.5" x14ac:dyDescent="0.15"/>
  <cols>
    <col min="1" max="1" width="17.25" customWidth="1"/>
    <col min="2" max="2" width="13.5" style="19" customWidth="1"/>
    <col min="3" max="3" width="21.875" customWidth="1"/>
    <col min="4" max="4" width="14.75" style="19" customWidth="1"/>
    <col min="5" max="5" width="18.75" customWidth="1"/>
    <col min="6" max="6" width="12" style="19" customWidth="1"/>
  </cols>
  <sheetData>
    <row r="1" spans="1:6" ht="30" customHeight="1" x14ac:dyDescent="0.15">
      <c r="F1" s="27" t="s">
        <v>96</v>
      </c>
    </row>
    <row r="2" spans="1:6" ht="15.75" customHeight="1" x14ac:dyDescent="0.15">
      <c r="A2" s="34"/>
      <c r="B2" s="34"/>
      <c r="C2" s="34"/>
      <c r="D2" s="34"/>
      <c r="E2" s="34"/>
      <c r="F2" s="34"/>
    </row>
    <row r="3" spans="1:6" ht="30" customHeight="1" x14ac:dyDescent="0.15">
      <c r="A3" s="34" t="s">
        <v>97</v>
      </c>
      <c r="B3" s="34"/>
      <c r="C3" s="34"/>
      <c r="D3" s="34"/>
      <c r="E3" s="34"/>
      <c r="F3" s="34"/>
    </row>
    <row r="4" spans="1:6" ht="20.25" customHeight="1" x14ac:dyDescent="0.15">
      <c r="A4" s="35" t="str">
        <f>预算01表!A4</f>
        <v>部门名称：天津经济技术开发区规划和自然资源局</v>
      </c>
      <c r="B4" s="35"/>
      <c r="C4" s="35"/>
      <c r="D4" s="35"/>
      <c r="E4" s="36" t="s">
        <v>3</v>
      </c>
      <c r="F4" s="36"/>
    </row>
    <row r="5" spans="1:6" ht="24.95" customHeight="1" x14ac:dyDescent="0.15">
      <c r="A5" s="37" t="s">
        <v>98</v>
      </c>
      <c r="B5" s="37"/>
      <c r="C5" s="37" t="s">
        <v>99</v>
      </c>
      <c r="D5" s="37"/>
      <c r="E5" s="37"/>
      <c r="F5" s="37"/>
    </row>
    <row r="6" spans="1:6" ht="24.95" customHeight="1" x14ac:dyDescent="0.15">
      <c r="A6" s="21" t="s">
        <v>6</v>
      </c>
      <c r="B6" s="21" t="s">
        <v>100</v>
      </c>
      <c r="C6" s="21" t="s">
        <v>8</v>
      </c>
      <c r="D6" s="21" t="s">
        <v>100</v>
      </c>
      <c r="E6" s="21" t="s">
        <v>9</v>
      </c>
      <c r="F6" s="21" t="s">
        <v>100</v>
      </c>
    </row>
    <row r="7" spans="1:6" ht="24.95" customHeight="1" x14ac:dyDescent="0.15">
      <c r="A7" s="22" t="s">
        <v>101</v>
      </c>
      <c r="B7" s="29">
        <v>9758</v>
      </c>
      <c r="C7" s="30" t="s">
        <v>11</v>
      </c>
      <c r="D7" s="29"/>
      <c r="E7" s="30" t="s">
        <v>12</v>
      </c>
      <c r="F7" s="29">
        <f>SUM(F8:F10)</f>
        <v>2292</v>
      </c>
    </row>
    <row r="8" spans="1:6" ht="24.95" customHeight="1" x14ac:dyDescent="0.15">
      <c r="A8" s="22" t="s">
        <v>102</v>
      </c>
      <c r="B8" s="29">
        <v>398299.99780000001</v>
      </c>
      <c r="C8" s="30" t="s">
        <v>14</v>
      </c>
      <c r="D8" s="29"/>
      <c r="E8" s="30" t="s">
        <v>15</v>
      </c>
      <c r="F8" s="29">
        <v>2247</v>
      </c>
    </row>
    <row r="9" spans="1:6" ht="24.95" customHeight="1" x14ac:dyDescent="0.15">
      <c r="A9" s="22" t="s">
        <v>103</v>
      </c>
      <c r="B9" s="29"/>
      <c r="C9" s="30" t="s">
        <v>17</v>
      </c>
      <c r="D9" s="29"/>
      <c r="E9" s="30" t="s">
        <v>18</v>
      </c>
      <c r="F9" s="29">
        <v>45</v>
      </c>
    </row>
    <row r="10" spans="1:6" ht="24.95" customHeight="1" x14ac:dyDescent="0.15">
      <c r="A10" s="22"/>
      <c r="B10" s="29"/>
      <c r="C10" s="30" t="s">
        <v>20</v>
      </c>
      <c r="D10" s="29"/>
      <c r="E10" s="30" t="s">
        <v>21</v>
      </c>
      <c r="F10" s="29"/>
    </row>
    <row r="11" spans="1:6" ht="24.95" customHeight="1" x14ac:dyDescent="0.15">
      <c r="A11" s="22"/>
      <c r="B11" s="29"/>
      <c r="C11" s="30" t="s">
        <v>23</v>
      </c>
      <c r="D11" s="29"/>
      <c r="E11" s="30" t="s">
        <v>24</v>
      </c>
      <c r="F11" s="29">
        <v>405765.99780000001</v>
      </c>
    </row>
    <row r="12" spans="1:6" ht="24.95" customHeight="1" x14ac:dyDescent="0.15">
      <c r="A12" s="22"/>
      <c r="B12" s="29"/>
      <c r="C12" s="30" t="s">
        <v>26</v>
      </c>
      <c r="D12" s="29"/>
      <c r="E12" s="30" t="s">
        <v>27</v>
      </c>
      <c r="F12" s="29"/>
    </row>
    <row r="13" spans="1:6" ht="24.95" customHeight="1" x14ac:dyDescent="0.15">
      <c r="A13" s="22"/>
      <c r="B13" s="29"/>
      <c r="C13" s="30" t="s">
        <v>29</v>
      </c>
      <c r="D13" s="29"/>
      <c r="E13" s="30" t="s">
        <v>30</v>
      </c>
      <c r="F13" s="29"/>
    </row>
    <row r="14" spans="1:6" ht="24.95" customHeight="1" x14ac:dyDescent="0.15">
      <c r="A14" s="22"/>
      <c r="B14" s="29"/>
      <c r="C14" s="30" t="s">
        <v>32</v>
      </c>
      <c r="D14" s="29"/>
      <c r="E14" s="30" t="s">
        <v>33</v>
      </c>
      <c r="F14" s="29"/>
    </row>
    <row r="15" spans="1:6" ht="24.95" customHeight="1" x14ac:dyDescent="0.15">
      <c r="A15" s="22"/>
      <c r="B15" s="29"/>
      <c r="C15" s="30" t="s">
        <v>35</v>
      </c>
      <c r="D15" s="29"/>
      <c r="E15" s="30" t="s">
        <v>36</v>
      </c>
      <c r="F15" s="29"/>
    </row>
    <row r="16" spans="1:6" ht="24.95" customHeight="1" x14ac:dyDescent="0.15">
      <c r="A16" s="23"/>
      <c r="B16" s="29"/>
      <c r="C16" s="30" t="s">
        <v>37</v>
      </c>
      <c r="D16" s="29">
        <v>408057.99780000001</v>
      </c>
      <c r="E16" s="30" t="s">
        <v>38</v>
      </c>
      <c r="F16" s="29"/>
    </row>
    <row r="17" spans="1:6" ht="24.95" customHeight="1" x14ac:dyDescent="0.15">
      <c r="A17" s="23"/>
      <c r="B17" s="29"/>
      <c r="C17" s="30" t="s">
        <v>39</v>
      </c>
      <c r="D17" s="29"/>
      <c r="E17" s="31"/>
      <c r="F17" s="29"/>
    </row>
    <row r="18" spans="1:6" ht="24.95" customHeight="1" x14ac:dyDescent="0.15">
      <c r="A18" s="23"/>
      <c r="B18" s="29"/>
      <c r="C18" s="30" t="s">
        <v>40</v>
      </c>
      <c r="D18" s="29"/>
      <c r="E18" s="31"/>
      <c r="F18" s="29"/>
    </row>
    <row r="19" spans="1:6" ht="24.95" customHeight="1" x14ac:dyDescent="0.15">
      <c r="A19" s="23"/>
      <c r="B19" s="29"/>
      <c r="C19" s="30" t="s">
        <v>41</v>
      </c>
      <c r="D19" s="29"/>
      <c r="E19" s="31"/>
      <c r="F19" s="29"/>
    </row>
    <row r="20" spans="1:6" ht="24.95" customHeight="1" x14ac:dyDescent="0.15">
      <c r="A20" s="23"/>
      <c r="B20" s="29"/>
      <c r="C20" s="30" t="s">
        <v>42</v>
      </c>
      <c r="D20" s="29"/>
      <c r="E20" s="31"/>
      <c r="F20" s="29"/>
    </row>
    <row r="21" spans="1:6" ht="24.95" customHeight="1" x14ac:dyDescent="0.15">
      <c r="A21" s="23"/>
      <c r="B21" s="29"/>
      <c r="C21" s="30" t="s">
        <v>43</v>
      </c>
      <c r="D21" s="29"/>
      <c r="E21" s="31"/>
      <c r="F21" s="29"/>
    </row>
    <row r="22" spans="1:6" ht="24.95" customHeight="1" x14ac:dyDescent="0.15">
      <c r="A22" s="23"/>
      <c r="B22" s="29"/>
      <c r="C22" s="30" t="s">
        <v>44</v>
      </c>
      <c r="D22" s="29"/>
      <c r="E22" s="31"/>
      <c r="F22" s="29"/>
    </row>
    <row r="23" spans="1:6" ht="24.95" customHeight="1" x14ac:dyDescent="0.15">
      <c r="A23" s="23"/>
      <c r="B23" s="29"/>
      <c r="C23" s="30" t="s">
        <v>45</v>
      </c>
      <c r="D23" s="29"/>
      <c r="E23" s="31"/>
      <c r="F23" s="29"/>
    </row>
    <row r="24" spans="1:6" ht="24.95" customHeight="1" x14ac:dyDescent="0.15">
      <c r="A24" s="23"/>
      <c r="B24" s="29"/>
      <c r="C24" s="30" t="s">
        <v>46</v>
      </c>
      <c r="D24" s="29"/>
      <c r="E24" s="31"/>
      <c r="F24" s="29"/>
    </row>
    <row r="25" spans="1:6" ht="24.95" customHeight="1" x14ac:dyDescent="0.15">
      <c r="A25" s="23"/>
      <c r="B25" s="29"/>
      <c r="C25" s="30" t="s">
        <v>104</v>
      </c>
      <c r="D25" s="29"/>
      <c r="E25" s="31"/>
      <c r="F25" s="29"/>
    </row>
    <row r="26" spans="1:6" ht="24.95" customHeight="1" x14ac:dyDescent="0.15">
      <c r="A26" s="23"/>
      <c r="B26" s="29"/>
      <c r="C26" s="30" t="s">
        <v>48</v>
      </c>
      <c r="D26" s="29"/>
      <c r="E26" s="31"/>
      <c r="F26" s="29"/>
    </row>
    <row r="27" spans="1:6" ht="24.95" customHeight="1" x14ac:dyDescent="0.15">
      <c r="A27" s="23"/>
      <c r="B27" s="29"/>
      <c r="C27" s="30" t="s">
        <v>105</v>
      </c>
      <c r="D27" s="29"/>
      <c r="E27" s="31"/>
      <c r="F27" s="29"/>
    </row>
    <row r="28" spans="1:6" ht="24.95" customHeight="1" x14ac:dyDescent="0.15">
      <c r="A28" s="23"/>
      <c r="B28" s="29"/>
      <c r="C28" s="30" t="s">
        <v>106</v>
      </c>
      <c r="D28" s="29"/>
      <c r="E28" s="31"/>
      <c r="F28" s="29"/>
    </row>
    <row r="29" spans="1:6" ht="24.95" customHeight="1" x14ac:dyDescent="0.15">
      <c r="A29" s="23"/>
      <c r="B29" s="29"/>
      <c r="C29" s="30" t="s">
        <v>107</v>
      </c>
      <c r="D29" s="29"/>
      <c r="E29" s="31"/>
      <c r="F29" s="29"/>
    </row>
    <row r="30" spans="1:6" ht="24.95" customHeight="1" x14ac:dyDescent="0.15">
      <c r="A30" s="23"/>
      <c r="B30" s="29"/>
      <c r="C30" s="30" t="s">
        <v>108</v>
      </c>
      <c r="D30" s="29"/>
      <c r="E30" s="31"/>
      <c r="F30" s="29"/>
    </row>
    <row r="31" spans="1:6" ht="24.95" customHeight="1" x14ac:dyDescent="0.15">
      <c r="A31" s="23"/>
      <c r="B31" s="29"/>
      <c r="C31" s="30" t="s">
        <v>109</v>
      </c>
      <c r="D31" s="29"/>
      <c r="E31" s="31"/>
      <c r="F31" s="29"/>
    </row>
    <row r="32" spans="1:6" ht="24.95" customHeight="1" x14ac:dyDescent="0.15">
      <c r="A32" s="22" t="s">
        <v>50</v>
      </c>
      <c r="B32" s="29">
        <f>SUM(B7:B9)</f>
        <v>408057.99780000001</v>
      </c>
      <c r="C32" s="33" t="s">
        <v>51</v>
      </c>
      <c r="D32" s="33"/>
      <c r="E32" s="33"/>
      <c r="F32" s="29">
        <f>SUM(D7:D31)</f>
        <v>408057.99780000001</v>
      </c>
    </row>
    <row r="33" spans="1:6" ht="24.95" customHeight="1" x14ac:dyDescent="0.15">
      <c r="A33" s="22" t="s">
        <v>52</v>
      </c>
      <c r="B33" s="29">
        <f>SUM(B34:B36)</f>
        <v>0</v>
      </c>
      <c r="C33" s="33" t="s">
        <v>110</v>
      </c>
      <c r="D33" s="33"/>
      <c r="E33" s="33"/>
      <c r="F33" s="29"/>
    </row>
    <row r="34" spans="1:6" ht="24.95" customHeight="1" x14ac:dyDescent="0.15">
      <c r="A34" s="22" t="s">
        <v>111</v>
      </c>
      <c r="B34" s="29"/>
      <c r="C34" s="29"/>
      <c r="D34" s="29"/>
      <c r="E34" s="29"/>
      <c r="F34" s="29"/>
    </row>
    <row r="35" spans="1:6" ht="24.95" customHeight="1" x14ac:dyDescent="0.15">
      <c r="A35" s="22" t="s">
        <v>112</v>
      </c>
      <c r="B35" s="29"/>
      <c r="C35" s="29"/>
      <c r="D35" s="29"/>
      <c r="E35" s="29"/>
      <c r="F35" s="29"/>
    </row>
    <row r="36" spans="1:6" ht="24.95" customHeight="1" x14ac:dyDescent="0.15">
      <c r="A36" s="22" t="s">
        <v>113</v>
      </c>
      <c r="B36" s="29"/>
      <c r="C36" s="29"/>
      <c r="D36" s="29"/>
      <c r="E36" s="29"/>
      <c r="F36" s="29"/>
    </row>
    <row r="37" spans="1:6" ht="24.95" customHeight="1" x14ac:dyDescent="0.15">
      <c r="A37" s="22" t="s">
        <v>54</v>
      </c>
      <c r="B37" s="29">
        <f>B32+B33</f>
        <v>408057.99780000001</v>
      </c>
      <c r="C37" s="33" t="s">
        <v>55</v>
      </c>
      <c r="D37" s="33"/>
      <c r="E37" s="33"/>
      <c r="F37" s="29">
        <f>F32+F33</f>
        <v>408057.99780000001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740157480314965" right="0.39370078740157483" top="0.39370078740157483" bottom="0.39370078740157483" header="0.23622047244094491" footer="0.15748031496062992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showZeros="0" view="pageBreakPreview" workbookViewId="0">
      <selection activeCell="C7" sqref="C7:H16"/>
    </sheetView>
  </sheetViews>
  <sheetFormatPr defaultColWidth="9" defaultRowHeight="13.5" x14ac:dyDescent="0.15"/>
  <cols>
    <col min="1" max="1" width="8.875" customWidth="1"/>
    <col min="2" max="2" width="23.625" style="1" customWidth="1"/>
    <col min="3" max="8" width="16.25" customWidth="1"/>
  </cols>
  <sheetData>
    <row r="1" spans="1:8" ht="30" customHeight="1" x14ac:dyDescent="0.15">
      <c r="H1" s="15" t="s">
        <v>114</v>
      </c>
    </row>
    <row r="2" spans="1:8" ht="45.75" customHeight="1" x14ac:dyDescent="0.15">
      <c r="A2" s="44" t="s">
        <v>115</v>
      </c>
      <c r="B2" s="45"/>
      <c r="C2" s="44"/>
      <c r="D2" s="44"/>
      <c r="E2" s="44"/>
      <c r="F2" s="44"/>
      <c r="G2" s="44"/>
      <c r="H2" s="44"/>
    </row>
    <row r="3" spans="1:8" ht="20.25" customHeight="1" x14ac:dyDescent="0.15">
      <c r="A3" t="str">
        <f>预算01表!A4</f>
        <v>部门名称：天津经济技术开发区规划和自然资源局</v>
      </c>
      <c r="H3" s="15" t="s">
        <v>3</v>
      </c>
    </row>
    <row r="4" spans="1:8" ht="30" customHeight="1" x14ac:dyDescent="0.15">
      <c r="A4" s="41" t="s">
        <v>82</v>
      </c>
      <c r="B4" s="42" t="s">
        <v>83</v>
      </c>
      <c r="C4" s="41" t="s">
        <v>116</v>
      </c>
      <c r="D4" s="41"/>
      <c r="E4" s="41"/>
      <c r="F4" s="41"/>
      <c r="G4" s="41"/>
      <c r="H4" s="41"/>
    </row>
    <row r="5" spans="1:8" ht="30" customHeight="1" x14ac:dyDescent="0.15">
      <c r="A5" s="41"/>
      <c r="B5" s="42"/>
      <c r="C5" s="41" t="s">
        <v>65</v>
      </c>
      <c r="D5" s="41" t="s">
        <v>84</v>
      </c>
      <c r="E5" s="41"/>
      <c r="F5" s="41"/>
      <c r="G5" s="41"/>
      <c r="H5" s="41" t="s">
        <v>85</v>
      </c>
    </row>
    <row r="6" spans="1:8" ht="30" customHeight="1" x14ac:dyDescent="0.15">
      <c r="A6" s="41"/>
      <c r="B6" s="42"/>
      <c r="C6" s="41"/>
      <c r="D6" s="2" t="s">
        <v>78</v>
      </c>
      <c r="E6" s="2" t="s">
        <v>117</v>
      </c>
      <c r="F6" s="2" t="s">
        <v>118</v>
      </c>
      <c r="G6" s="2" t="s">
        <v>119</v>
      </c>
      <c r="H6" s="41"/>
    </row>
    <row r="7" spans="1:8" ht="37.5" customHeight="1" x14ac:dyDescent="0.15">
      <c r="A7" s="4"/>
      <c r="B7" s="5" t="s">
        <v>65</v>
      </c>
      <c r="C7" s="28">
        <f t="shared" ref="C7:H7" si="0">C8</f>
        <v>9758</v>
      </c>
      <c r="D7" s="28">
        <f t="shared" si="0"/>
        <v>2292</v>
      </c>
      <c r="E7" s="28">
        <f t="shared" si="0"/>
        <v>2247</v>
      </c>
      <c r="F7" s="28">
        <f t="shared" si="0"/>
        <v>45</v>
      </c>
      <c r="G7" s="28">
        <f t="shared" si="0"/>
        <v>0</v>
      </c>
      <c r="H7" s="28">
        <f t="shared" si="0"/>
        <v>7466</v>
      </c>
    </row>
    <row r="8" spans="1:8" ht="45" customHeight="1" x14ac:dyDescent="0.15">
      <c r="A8" s="7"/>
      <c r="B8" s="8" t="s">
        <v>120</v>
      </c>
      <c r="C8" s="28">
        <f t="shared" ref="C8:C16" si="1">D8+H8</f>
        <v>9758</v>
      </c>
      <c r="D8" s="28">
        <f t="shared" ref="D8:D16" si="2">E8+F8+G8</f>
        <v>2292</v>
      </c>
      <c r="E8" s="28">
        <v>2247</v>
      </c>
      <c r="F8" s="28">
        <v>45</v>
      </c>
      <c r="G8" s="28">
        <v>0</v>
      </c>
      <c r="H8" s="28">
        <v>7466</v>
      </c>
    </row>
    <row r="9" spans="1:8" ht="30" customHeight="1" x14ac:dyDescent="0.15">
      <c r="A9" s="10">
        <v>212</v>
      </c>
      <c r="B9" s="11" t="s">
        <v>121</v>
      </c>
      <c r="C9" s="28">
        <f t="shared" si="1"/>
        <v>9758</v>
      </c>
      <c r="D9" s="28">
        <f t="shared" si="2"/>
        <v>2292</v>
      </c>
      <c r="E9" s="28">
        <v>2247</v>
      </c>
      <c r="F9" s="28">
        <v>45</v>
      </c>
      <c r="G9" s="28">
        <v>0</v>
      </c>
      <c r="H9" s="28">
        <v>7466</v>
      </c>
    </row>
    <row r="10" spans="1:8" ht="30" customHeight="1" x14ac:dyDescent="0.15">
      <c r="A10" s="10">
        <v>21201</v>
      </c>
      <c r="B10" s="11" t="s">
        <v>122</v>
      </c>
      <c r="C10" s="28">
        <f t="shared" si="1"/>
        <v>2946</v>
      </c>
      <c r="D10" s="28">
        <f t="shared" si="2"/>
        <v>2292</v>
      </c>
      <c r="E10" s="28">
        <v>2247</v>
      </c>
      <c r="F10" s="28">
        <v>45</v>
      </c>
      <c r="G10" s="28">
        <v>0</v>
      </c>
      <c r="H10" s="28">
        <v>654</v>
      </c>
    </row>
    <row r="11" spans="1:8" ht="30" customHeight="1" x14ac:dyDescent="0.15">
      <c r="A11" s="10">
        <v>2120101</v>
      </c>
      <c r="B11" s="11" t="s">
        <v>91</v>
      </c>
      <c r="C11" s="28">
        <f t="shared" si="1"/>
        <v>2358</v>
      </c>
      <c r="D11" s="28">
        <f t="shared" si="2"/>
        <v>2292</v>
      </c>
      <c r="E11" s="28">
        <v>2247</v>
      </c>
      <c r="F11" s="28">
        <v>45</v>
      </c>
      <c r="G11" s="28">
        <v>0</v>
      </c>
      <c r="H11" s="28">
        <v>66</v>
      </c>
    </row>
    <row r="12" spans="1:8" ht="30" customHeight="1" x14ac:dyDescent="0.15">
      <c r="A12" s="10">
        <v>2120102</v>
      </c>
      <c r="B12" s="11" t="s">
        <v>92</v>
      </c>
      <c r="C12" s="28">
        <f t="shared" si="1"/>
        <v>588</v>
      </c>
      <c r="D12" s="28">
        <f t="shared" si="2"/>
        <v>0</v>
      </c>
      <c r="E12" s="28">
        <v>0</v>
      </c>
      <c r="F12" s="28">
        <v>0</v>
      </c>
      <c r="G12" s="28">
        <v>0</v>
      </c>
      <c r="H12" s="28">
        <v>588</v>
      </c>
    </row>
    <row r="13" spans="1:8" ht="30" customHeight="1" x14ac:dyDescent="0.15">
      <c r="A13" s="10">
        <v>21202</v>
      </c>
      <c r="B13" s="11" t="s">
        <v>93</v>
      </c>
      <c r="C13" s="28">
        <f t="shared" si="1"/>
        <v>812</v>
      </c>
      <c r="D13" s="28">
        <f t="shared" si="2"/>
        <v>0</v>
      </c>
      <c r="E13" s="28">
        <v>0</v>
      </c>
      <c r="F13" s="28">
        <v>0</v>
      </c>
      <c r="G13" s="28">
        <v>0</v>
      </c>
      <c r="H13" s="28">
        <v>812</v>
      </c>
    </row>
    <row r="14" spans="1:8" ht="30" customHeight="1" x14ac:dyDescent="0.15">
      <c r="A14" s="10">
        <v>2120201</v>
      </c>
      <c r="B14" s="11" t="s">
        <v>93</v>
      </c>
      <c r="C14" s="28">
        <f t="shared" si="1"/>
        <v>812</v>
      </c>
      <c r="D14" s="28">
        <f t="shared" si="2"/>
        <v>0</v>
      </c>
      <c r="E14" s="28">
        <v>0</v>
      </c>
      <c r="F14" s="28">
        <v>0</v>
      </c>
      <c r="G14" s="28">
        <v>0</v>
      </c>
      <c r="H14" s="28">
        <v>812</v>
      </c>
    </row>
    <row r="15" spans="1:8" ht="30" customHeight="1" x14ac:dyDescent="0.15">
      <c r="A15" s="10">
        <v>21203</v>
      </c>
      <c r="B15" s="11" t="s">
        <v>123</v>
      </c>
      <c r="C15" s="28">
        <f t="shared" si="1"/>
        <v>6000</v>
      </c>
      <c r="D15" s="28">
        <f t="shared" si="2"/>
        <v>0</v>
      </c>
      <c r="E15" s="28">
        <v>0</v>
      </c>
      <c r="F15" s="28">
        <v>0</v>
      </c>
      <c r="G15" s="28">
        <v>0</v>
      </c>
      <c r="H15" s="28">
        <v>6000</v>
      </c>
    </row>
    <row r="16" spans="1:8" ht="30" customHeight="1" x14ac:dyDescent="0.15">
      <c r="A16" s="10">
        <v>2120399</v>
      </c>
      <c r="B16" s="11" t="s">
        <v>94</v>
      </c>
      <c r="C16" s="28">
        <f t="shared" si="1"/>
        <v>6000</v>
      </c>
      <c r="D16" s="28">
        <f t="shared" si="2"/>
        <v>0</v>
      </c>
      <c r="E16" s="28">
        <v>0</v>
      </c>
      <c r="F16" s="28">
        <v>0</v>
      </c>
      <c r="G16" s="28">
        <v>0</v>
      </c>
      <c r="H16" s="28">
        <v>6000</v>
      </c>
    </row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Zeros="0" view="pageBreakPreview" workbookViewId="0">
      <selection activeCell="F16" sqref="F16"/>
    </sheetView>
  </sheetViews>
  <sheetFormatPr defaultColWidth="9" defaultRowHeight="13.5" x14ac:dyDescent="0.15"/>
  <cols>
    <col min="1" max="1" width="8.875" customWidth="1"/>
    <col min="2" max="2" width="27.375" style="1" customWidth="1"/>
    <col min="3" max="3" width="10.625" style="19" customWidth="1"/>
    <col min="4" max="4" width="15.75" style="1" customWidth="1"/>
    <col min="5" max="8" width="15.75" customWidth="1"/>
  </cols>
  <sheetData>
    <row r="1" spans="1:8" ht="30" customHeight="1" x14ac:dyDescent="0.15">
      <c r="H1" s="15" t="s">
        <v>124</v>
      </c>
    </row>
    <row r="2" spans="1:8" ht="45.75" customHeight="1" x14ac:dyDescent="0.15">
      <c r="A2" s="44" t="s">
        <v>125</v>
      </c>
      <c r="B2" s="45"/>
      <c r="C2" s="44"/>
      <c r="D2" s="45"/>
      <c r="E2" s="44"/>
      <c r="F2" s="44"/>
      <c r="G2" s="44"/>
      <c r="H2" s="44"/>
    </row>
    <row r="3" spans="1:8" ht="20.25" customHeight="1" x14ac:dyDescent="0.15">
      <c r="A3" s="46" t="str">
        <f>预算01表!A4</f>
        <v>部门名称：天津经济技术开发区规划和自然资源局</v>
      </c>
      <c r="B3" s="47"/>
      <c r="C3" s="46"/>
      <c r="D3" s="47"/>
      <c r="E3" s="46"/>
      <c r="F3" s="46"/>
      <c r="G3" s="46"/>
      <c r="H3" s="15" t="s">
        <v>3</v>
      </c>
    </row>
    <row r="4" spans="1:8" ht="30" customHeight="1" x14ac:dyDescent="0.15">
      <c r="A4" s="41" t="s">
        <v>126</v>
      </c>
      <c r="B4" s="42"/>
      <c r="C4" s="41" t="s">
        <v>127</v>
      </c>
      <c r="D4" s="42"/>
      <c r="E4" s="41" t="s">
        <v>128</v>
      </c>
      <c r="F4" s="41"/>
      <c r="G4" s="41"/>
      <c r="H4" s="41"/>
    </row>
    <row r="5" spans="1:8" ht="30" customHeight="1" x14ac:dyDescent="0.15">
      <c r="A5" s="2" t="s">
        <v>129</v>
      </c>
      <c r="B5" s="3" t="s">
        <v>130</v>
      </c>
      <c r="C5" s="2" t="s">
        <v>129</v>
      </c>
      <c r="D5" s="3" t="s">
        <v>130</v>
      </c>
      <c r="E5" s="2" t="s">
        <v>65</v>
      </c>
      <c r="F5" s="2" t="s">
        <v>117</v>
      </c>
      <c r="G5" s="2" t="s">
        <v>118</v>
      </c>
      <c r="H5" s="2" t="s">
        <v>119</v>
      </c>
    </row>
    <row r="6" spans="1:8" ht="30" customHeight="1" x14ac:dyDescent="0.15">
      <c r="A6" s="7"/>
      <c r="B6" s="8"/>
      <c r="C6" s="20"/>
      <c r="D6" s="8"/>
      <c r="E6" s="28">
        <f t="shared" ref="E6:E27" si="0">F6+G6+H6</f>
        <v>2292</v>
      </c>
      <c r="F6" s="28">
        <v>2247</v>
      </c>
      <c r="G6" s="28">
        <v>45</v>
      </c>
      <c r="H6" s="9">
        <v>0</v>
      </c>
    </row>
    <row r="7" spans="1:8" ht="30" customHeight="1" x14ac:dyDescent="0.15">
      <c r="A7" s="20">
        <v>301</v>
      </c>
      <c r="B7" s="8" t="s">
        <v>131</v>
      </c>
      <c r="C7" s="20">
        <v>501</v>
      </c>
      <c r="D7" s="8" t="s">
        <v>132</v>
      </c>
      <c r="E7" s="28">
        <f t="shared" si="0"/>
        <v>2222.6439999999998</v>
      </c>
      <c r="F7" s="28">
        <v>2218.6439999999998</v>
      </c>
      <c r="G7" s="28">
        <v>4</v>
      </c>
      <c r="H7" s="9">
        <v>0</v>
      </c>
    </row>
    <row r="8" spans="1:8" ht="30" customHeight="1" x14ac:dyDescent="0.15">
      <c r="A8" s="7">
        <v>30101</v>
      </c>
      <c r="B8" s="8" t="s">
        <v>133</v>
      </c>
      <c r="C8" s="20">
        <v>50101</v>
      </c>
      <c r="D8" s="8" t="s">
        <v>134</v>
      </c>
      <c r="E8" s="28">
        <f t="shared" si="0"/>
        <v>382.56</v>
      </c>
      <c r="F8" s="28">
        <v>382.56</v>
      </c>
      <c r="G8" s="28">
        <v>0</v>
      </c>
      <c r="H8" s="9">
        <v>0</v>
      </c>
    </row>
    <row r="9" spans="1:8" ht="30" customHeight="1" x14ac:dyDescent="0.15">
      <c r="A9" s="10">
        <v>30102</v>
      </c>
      <c r="B9" s="11" t="s">
        <v>135</v>
      </c>
      <c r="C9" s="10">
        <v>50101</v>
      </c>
      <c r="D9" s="11" t="s">
        <v>134</v>
      </c>
      <c r="E9" s="28">
        <f t="shared" si="0"/>
        <v>1133.4641280000001</v>
      </c>
      <c r="F9" s="28">
        <v>1133.4641280000001</v>
      </c>
      <c r="G9" s="28">
        <v>0</v>
      </c>
      <c r="H9" s="12">
        <v>0</v>
      </c>
    </row>
    <row r="10" spans="1:8" ht="30" customHeight="1" x14ac:dyDescent="0.15">
      <c r="A10" s="10">
        <v>30106</v>
      </c>
      <c r="B10" s="11" t="s">
        <v>136</v>
      </c>
      <c r="C10" s="10">
        <v>50199</v>
      </c>
      <c r="D10" s="11" t="s">
        <v>137</v>
      </c>
      <c r="E10" s="28">
        <f t="shared" si="0"/>
        <v>4</v>
      </c>
      <c r="F10" s="28">
        <v>0</v>
      </c>
      <c r="G10" s="28">
        <v>4</v>
      </c>
      <c r="H10" s="12">
        <v>0</v>
      </c>
    </row>
    <row r="11" spans="1:8" ht="30" customHeight="1" x14ac:dyDescent="0.15">
      <c r="A11" s="10">
        <v>30108</v>
      </c>
      <c r="B11" s="11" t="s">
        <v>138</v>
      </c>
      <c r="C11" s="10">
        <v>50102</v>
      </c>
      <c r="D11" s="11" t="s">
        <v>139</v>
      </c>
      <c r="E11" s="28">
        <f t="shared" si="0"/>
        <v>99.700800000000001</v>
      </c>
      <c r="F11" s="28">
        <v>99.700800000000001</v>
      </c>
      <c r="G11" s="28">
        <v>0</v>
      </c>
      <c r="H11" s="12">
        <v>0</v>
      </c>
    </row>
    <row r="12" spans="1:8" ht="30" customHeight="1" x14ac:dyDescent="0.15">
      <c r="A12" s="10">
        <v>30109</v>
      </c>
      <c r="B12" s="11" t="s">
        <v>140</v>
      </c>
      <c r="C12" s="10">
        <v>50102</v>
      </c>
      <c r="D12" s="11" t="s">
        <v>139</v>
      </c>
      <c r="E12" s="28">
        <f t="shared" si="0"/>
        <v>49.8504</v>
      </c>
      <c r="F12" s="28">
        <v>49.8504</v>
      </c>
      <c r="G12" s="28">
        <v>0</v>
      </c>
      <c r="H12" s="12">
        <v>0</v>
      </c>
    </row>
    <row r="13" spans="1:8" ht="30" customHeight="1" x14ac:dyDescent="0.15">
      <c r="A13" s="10">
        <v>30110</v>
      </c>
      <c r="B13" s="11" t="s">
        <v>141</v>
      </c>
      <c r="C13" s="10">
        <v>50102</v>
      </c>
      <c r="D13" s="11" t="s">
        <v>139</v>
      </c>
      <c r="E13" s="28">
        <f t="shared" si="0"/>
        <v>62.313000000000002</v>
      </c>
      <c r="F13" s="28">
        <v>62.313000000000002</v>
      </c>
      <c r="G13" s="28">
        <v>0</v>
      </c>
      <c r="H13" s="12">
        <v>0</v>
      </c>
    </row>
    <row r="14" spans="1:8" ht="30" customHeight="1" x14ac:dyDescent="0.15">
      <c r="A14" s="10">
        <v>30112</v>
      </c>
      <c r="B14" s="11" t="s">
        <v>142</v>
      </c>
      <c r="C14" s="10">
        <v>50102</v>
      </c>
      <c r="D14" s="11" t="s">
        <v>139</v>
      </c>
      <c r="E14" s="28">
        <f t="shared" si="0"/>
        <v>13.708872</v>
      </c>
      <c r="F14" s="28">
        <v>13.708872</v>
      </c>
      <c r="G14" s="28">
        <v>0</v>
      </c>
      <c r="H14" s="12">
        <v>0</v>
      </c>
    </row>
    <row r="15" spans="1:8" ht="30" customHeight="1" x14ac:dyDescent="0.15">
      <c r="A15" s="10">
        <v>30113</v>
      </c>
      <c r="B15" s="11" t="s">
        <v>143</v>
      </c>
      <c r="C15" s="10">
        <v>50103</v>
      </c>
      <c r="D15" s="11" t="s">
        <v>143</v>
      </c>
      <c r="E15" s="28">
        <f t="shared" si="0"/>
        <v>477.04680000000002</v>
      </c>
      <c r="F15" s="28">
        <v>477.04680000000002</v>
      </c>
      <c r="G15" s="28">
        <v>0</v>
      </c>
      <c r="H15" s="12">
        <v>0</v>
      </c>
    </row>
    <row r="16" spans="1:8" ht="30" customHeight="1" x14ac:dyDescent="0.15">
      <c r="A16" s="10">
        <v>302</v>
      </c>
      <c r="B16" s="11" t="s">
        <v>144</v>
      </c>
      <c r="C16" s="10">
        <v>502</v>
      </c>
      <c r="D16" s="11" t="s">
        <v>145</v>
      </c>
      <c r="E16" s="28">
        <f t="shared" si="0"/>
        <v>69.355999999999995</v>
      </c>
      <c r="F16" s="28">
        <v>28.356000000000002</v>
      </c>
      <c r="G16" s="28">
        <v>41</v>
      </c>
      <c r="H16" s="12">
        <v>0</v>
      </c>
    </row>
    <row r="17" spans="1:8" ht="30" customHeight="1" x14ac:dyDescent="0.15">
      <c r="A17" s="10">
        <v>30201</v>
      </c>
      <c r="B17" s="11" t="s">
        <v>146</v>
      </c>
      <c r="C17" s="10">
        <v>50201</v>
      </c>
      <c r="D17" s="11" t="s">
        <v>147</v>
      </c>
      <c r="E17" s="28">
        <f t="shared" si="0"/>
        <v>20</v>
      </c>
      <c r="F17" s="28">
        <v>0</v>
      </c>
      <c r="G17" s="28">
        <v>20</v>
      </c>
      <c r="H17" s="12">
        <v>0</v>
      </c>
    </row>
    <row r="18" spans="1:8" ht="30" customHeight="1" x14ac:dyDescent="0.15">
      <c r="A18" s="10">
        <v>30202</v>
      </c>
      <c r="B18" s="11" t="s">
        <v>148</v>
      </c>
      <c r="C18" s="10">
        <v>50201</v>
      </c>
      <c r="D18" s="11" t="s">
        <v>147</v>
      </c>
      <c r="E18" s="28">
        <f t="shared" si="0"/>
        <v>1</v>
      </c>
      <c r="F18" s="28">
        <v>0</v>
      </c>
      <c r="G18" s="28">
        <v>1</v>
      </c>
      <c r="H18" s="12">
        <v>0</v>
      </c>
    </row>
    <row r="19" spans="1:8" ht="30" customHeight="1" x14ac:dyDescent="0.15">
      <c r="A19" s="10">
        <v>30204</v>
      </c>
      <c r="B19" s="11" t="s">
        <v>149</v>
      </c>
      <c r="C19" s="10">
        <v>50201</v>
      </c>
      <c r="D19" s="11" t="s">
        <v>147</v>
      </c>
      <c r="E19" s="28">
        <f t="shared" si="0"/>
        <v>0.25</v>
      </c>
      <c r="F19" s="28">
        <v>0</v>
      </c>
      <c r="G19" s="28">
        <v>0.25</v>
      </c>
      <c r="H19" s="12">
        <v>0</v>
      </c>
    </row>
    <row r="20" spans="1:8" ht="30" customHeight="1" x14ac:dyDescent="0.15">
      <c r="A20" s="10">
        <v>30205</v>
      </c>
      <c r="B20" s="11" t="s">
        <v>150</v>
      </c>
      <c r="C20" s="10">
        <v>50201</v>
      </c>
      <c r="D20" s="11" t="s">
        <v>147</v>
      </c>
      <c r="E20" s="28">
        <f t="shared" si="0"/>
        <v>0.5</v>
      </c>
      <c r="F20" s="28">
        <v>0</v>
      </c>
      <c r="G20" s="28">
        <v>0.5</v>
      </c>
      <c r="H20" s="12">
        <v>0</v>
      </c>
    </row>
    <row r="21" spans="1:8" ht="30" customHeight="1" x14ac:dyDescent="0.15">
      <c r="A21" s="10">
        <v>30207</v>
      </c>
      <c r="B21" s="11" t="s">
        <v>151</v>
      </c>
      <c r="C21" s="10">
        <v>50201</v>
      </c>
      <c r="D21" s="11" t="s">
        <v>147</v>
      </c>
      <c r="E21" s="28">
        <f t="shared" si="0"/>
        <v>0.5</v>
      </c>
      <c r="F21" s="28">
        <v>0</v>
      </c>
      <c r="G21" s="28">
        <v>0.5</v>
      </c>
      <c r="H21" s="12">
        <v>0</v>
      </c>
    </row>
    <row r="22" spans="1:8" ht="30" customHeight="1" x14ac:dyDescent="0.15">
      <c r="A22" s="10">
        <v>30211</v>
      </c>
      <c r="B22" s="11" t="s">
        <v>152</v>
      </c>
      <c r="C22" s="10">
        <v>50201</v>
      </c>
      <c r="D22" s="11" t="s">
        <v>147</v>
      </c>
      <c r="E22" s="28">
        <f t="shared" si="0"/>
        <v>9</v>
      </c>
      <c r="F22" s="28">
        <v>0</v>
      </c>
      <c r="G22" s="28">
        <v>9</v>
      </c>
      <c r="H22" s="12">
        <v>0</v>
      </c>
    </row>
    <row r="23" spans="1:8" ht="30" customHeight="1" x14ac:dyDescent="0.15">
      <c r="A23" s="10">
        <v>30213</v>
      </c>
      <c r="B23" s="11" t="s">
        <v>153</v>
      </c>
      <c r="C23" s="10">
        <v>50209</v>
      </c>
      <c r="D23" s="11" t="s">
        <v>154</v>
      </c>
      <c r="E23" s="28">
        <f t="shared" si="0"/>
        <v>0.5</v>
      </c>
      <c r="F23" s="28">
        <v>0</v>
      </c>
      <c r="G23" s="28">
        <v>0.5</v>
      </c>
      <c r="H23" s="12">
        <v>0</v>
      </c>
    </row>
    <row r="24" spans="1:8" ht="30" customHeight="1" x14ac:dyDescent="0.15">
      <c r="A24" s="10">
        <v>30226</v>
      </c>
      <c r="B24" s="11" t="s">
        <v>155</v>
      </c>
      <c r="C24" s="10">
        <v>50205</v>
      </c>
      <c r="D24" s="11" t="s">
        <v>156</v>
      </c>
      <c r="E24" s="28">
        <f t="shared" si="0"/>
        <v>1.25</v>
      </c>
      <c r="F24" s="28">
        <v>0</v>
      </c>
      <c r="G24" s="28">
        <v>1.25</v>
      </c>
      <c r="H24" s="12">
        <v>0</v>
      </c>
    </row>
    <row r="25" spans="1:8" ht="30" customHeight="1" x14ac:dyDescent="0.15">
      <c r="A25" s="10">
        <v>30227</v>
      </c>
      <c r="B25" s="11" t="s">
        <v>156</v>
      </c>
      <c r="C25" s="10">
        <v>50205</v>
      </c>
      <c r="D25" s="11" t="s">
        <v>156</v>
      </c>
      <c r="E25" s="28">
        <f t="shared" si="0"/>
        <v>5</v>
      </c>
      <c r="F25" s="28">
        <v>0</v>
      </c>
      <c r="G25" s="28">
        <v>5</v>
      </c>
      <c r="H25" s="12">
        <v>0</v>
      </c>
    </row>
    <row r="26" spans="1:8" ht="30" customHeight="1" x14ac:dyDescent="0.15">
      <c r="A26" s="10">
        <v>30239</v>
      </c>
      <c r="B26" s="11" t="s">
        <v>157</v>
      </c>
      <c r="C26" s="10">
        <v>50201</v>
      </c>
      <c r="D26" s="11" t="s">
        <v>147</v>
      </c>
      <c r="E26" s="28">
        <f t="shared" si="0"/>
        <v>30.356000000000002</v>
      </c>
      <c r="F26" s="28">
        <v>28.356000000000002</v>
      </c>
      <c r="G26" s="28">
        <v>2</v>
      </c>
      <c r="H26" s="12">
        <v>0</v>
      </c>
    </row>
    <row r="27" spans="1:8" ht="30" customHeight="1" x14ac:dyDescent="0.15">
      <c r="A27" s="10">
        <v>30299</v>
      </c>
      <c r="B27" s="11" t="s">
        <v>158</v>
      </c>
      <c r="C27" s="10">
        <v>50299</v>
      </c>
      <c r="D27" s="11" t="s">
        <v>158</v>
      </c>
      <c r="E27" s="28">
        <f t="shared" si="0"/>
        <v>1</v>
      </c>
      <c r="F27" s="28">
        <v>0</v>
      </c>
      <c r="G27" s="28">
        <v>1</v>
      </c>
      <c r="H27" s="12">
        <v>0</v>
      </c>
    </row>
    <row r="28" spans="1:8" ht="30" customHeight="1" x14ac:dyDescent="0.15">
      <c r="C28"/>
    </row>
    <row r="29" spans="1:8" ht="30" customHeight="1" x14ac:dyDescent="0.15">
      <c r="C29"/>
    </row>
    <row r="30" spans="1:8" ht="30" customHeight="1" x14ac:dyDescent="0.15">
      <c r="C30"/>
    </row>
    <row r="31" spans="1:8" ht="30" customHeight="1" x14ac:dyDescent="0.15">
      <c r="C31"/>
    </row>
    <row r="32" spans="1:8" ht="30" customHeight="1" x14ac:dyDescent="0.15">
      <c r="C32"/>
    </row>
    <row r="33" spans="3:3" ht="30" customHeight="1" x14ac:dyDescent="0.15">
      <c r="C33"/>
    </row>
    <row r="34" spans="3:3" ht="30" customHeight="1" x14ac:dyDescent="0.15">
      <c r="C34"/>
    </row>
    <row r="35" spans="3:3" ht="30" customHeight="1" x14ac:dyDescent="0.15">
      <c r="C35"/>
    </row>
    <row r="36" spans="3:3" ht="30" customHeight="1" x14ac:dyDescent="0.15">
      <c r="C36"/>
    </row>
    <row r="37" spans="3:3" ht="30" customHeight="1" x14ac:dyDescent="0.15">
      <c r="C37"/>
    </row>
    <row r="38" spans="3:3" ht="30" customHeight="1" x14ac:dyDescent="0.15">
      <c r="C38"/>
    </row>
    <row r="39" spans="3:3" ht="30" customHeight="1" x14ac:dyDescent="0.15">
      <c r="C39"/>
    </row>
    <row r="40" spans="3:3" ht="30" customHeight="1" x14ac:dyDescent="0.15">
      <c r="C40"/>
    </row>
    <row r="41" spans="3:3" ht="30" customHeight="1" x14ac:dyDescent="0.15">
      <c r="C41"/>
    </row>
    <row r="42" spans="3:3" ht="30" customHeight="1" x14ac:dyDescent="0.15">
      <c r="C42"/>
    </row>
    <row r="43" spans="3:3" ht="30" customHeight="1" x14ac:dyDescent="0.15">
      <c r="C43"/>
    </row>
    <row r="44" spans="3:3" ht="30" customHeight="1" x14ac:dyDescent="0.15">
      <c r="C44"/>
    </row>
    <row r="45" spans="3:3" ht="30" customHeight="1" x14ac:dyDescent="0.15">
      <c r="C45"/>
    </row>
    <row r="46" spans="3:3" ht="30" customHeight="1" x14ac:dyDescent="0.15">
      <c r="C46"/>
    </row>
    <row r="47" spans="3:3" ht="30" customHeight="1" x14ac:dyDescent="0.15">
      <c r="C47"/>
    </row>
    <row r="48" spans="3:3" ht="30" customHeight="1" x14ac:dyDescent="0.15">
      <c r="C48"/>
    </row>
    <row r="49" spans="3:3" ht="30" customHeight="1" x14ac:dyDescent="0.15">
      <c r="C49"/>
    </row>
    <row r="50" spans="3:3" ht="30" customHeight="1" x14ac:dyDescent="0.15">
      <c r="C50"/>
    </row>
    <row r="51" spans="3:3" ht="30" customHeight="1" x14ac:dyDescent="0.15">
      <c r="C51"/>
    </row>
    <row r="52" spans="3:3" ht="30" customHeight="1" x14ac:dyDescent="0.15">
      <c r="C52"/>
    </row>
    <row r="53" spans="3:3" ht="30" customHeight="1" x14ac:dyDescent="0.15">
      <c r="C53"/>
    </row>
    <row r="54" spans="3:3" ht="30" customHeight="1" x14ac:dyDescent="0.15">
      <c r="C54"/>
    </row>
    <row r="55" spans="3:3" ht="30" customHeight="1" x14ac:dyDescent="0.15">
      <c r="C55"/>
    </row>
    <row r="56" spans="3:3" ht="30" customHeight="1" x14ac:dyDescent="0.15">
      <c r="C56"/>
    </row>
    <row r="57" spans="3:3" ht="30" customHeight="1" x14ac:dyDescent="0.15">
      <c r="C57"/>
    </row>
    <row r="58" spans="3:3" ht="30" customHeight="1" x14ac:dyDescent="0.15">
      <c r="C58"/>
    </row>
    <row r="59" spans="3:3" ht="30" customHeight="1" x14ac:dyDescent="0.15">
      <c r="C59"/>
    </row>
    <row r="60" spans="3:3" ht="30" customHeight="1" x14ac:dyDescent="0.15">
      <c r="C60"/>
    </row>
    <row r="61" spans="3:3" ht="30" customHeight="1" x14ac:dyDescent="0.15">
      <c r="C61"/>
    </row>
    <row r="62" spans="3:3" ht="30" customHeight="1" x14ac:dyDescent="0.15">
      <c r="C62"/>
    </row>
    <row r="63" spans="3:3" ht="30" customHeight="1" x14ac:dyDescent="0.15">
      <c r="C63"/>
    </row>
    <row r="64" spans="3:3" ht="30" customHeight="1" x14ac:dyDescent="0.15">
      <c r="C64"/>
    </row>
    <row r="65" spans="3:3" ht="30" customHeight="1" x14ac:dyDescent="0.15">
      <c r="C65"/>
    </row>
    <row r="66" spans="3:3" ht="30" customHeight="1" x14ac:dyDescent="0.15">
      <c r="C66"/>
    </row>
    <row r="67" spans="3:3" ht="30" customHeight="1" x14ac:dyDescent="0.15">
      <c r="C67"/>
    </row>
    <row r="68" spans="3:3" ht="30" customHeight="1" x14ac:dyDescent="0.15">
      <c r="C68"/>
    </row>
    <row r="69" spans="3:3" ht="30" customHeight="1" x14ac:dyDescent="0.15">
      <c r="C69"/>
    </row>
    <row r="70" spans="3:3" ht="30" customHeight="1" x14ac:dyDescent="0.15">
      <c r="C70"/>
    </row>
    <row r="71" spans="3:3" ht="30" customHeight="1" x14ac:dyDescent="0.15">
      <c r="C71"/>
    </row>
    <row r="72" spans="3:3" ht="30" customHeight="1" x14ac:dyDescent="0.15">
      <c r="C72"/>
    </row>
    <row r="73" spans="3:3" ht="30" customHeight="1" x14ac:dyDescent="0.15">
      <c r="C73"/>
    </row>
    <row r="74" spans="3:3" ht="30" customHeight="1" x14ac:dyDescent="0.15">
      <c r="C74"/>
    </row>
    <row r="75" spans="3:3" ht="30" customHeight="1" x14ac:dyDescent="0.15">
      <c r="C75"/>
    </row>
    <row r="76" spans="3:3" ht="30" customHeight="1" x14ac:dyDescent="0.15">
      <c r="C76"/>
    </row>
    <row r="77" spans="3:3" ht="30" customHeight="1" x14ac:dyDescent="0.15">
      <c r="C77"/>
    </row>
    <row r="78" spans="3:3" ht="30" customHeight="1" x14ac:dyDescent="0.15">
      <c r="C78"/>
    </row>
    <row r="79" spans="3:3" ht="30" customHeight="1" x14ac:dyDescent="0.15">
      <c r="C79"/>
    </row>
    <row r="80" spans="3:3" ht="30" customHeight="1" x14ac:dyDescent="0.15">
      <c r="C80"/>
    </row>
    <row r="81" spans="3:3" ht="30" customHeight="1" x14ac:dyDescent="0.15">
      <c r="C81"/>
    </row>
    <row r="82" spans="3:3" ht="30" customHeight="1" x14ac:dyDescent="0.15">
      <c r="C82"/>
    </row>
    <row r="83" spans="3:3" ht="30" customHeight="1" x14ac:dyDescent="0.15">
      <c r="C83"/>
    </row>
    <row r="84" spans="3:3" ht="30" customHeight="1" x14ac:dyDescent="0.15">
      <c r="C84"/>
    </row>
    <row r="85" spans="3:3" ht="30" customHeight="1" x14ac:dyDescent="0.15">
      <c r="C85"/>
    </row>
    <row r="86" spans="3:3" ht="30" customHeight="1" x14ac:dyDescent="0.15">
      <c r="C86"/>
    </row>
    <row r="87" spans="3:3" ht="30" customHeight="1" x14ac:dyDescent="0.15">
      <c r="C87"/>
    </row>
    <row r="88" spans="3:3" ht="30" customHeight="1" x14ac:dyDescent="0.15">
      <c r="C88"/>
    </row>
    <row r="89" spans="3:3" ht="30" customHeight="1" x14ac:dyDescent="0.15">
      <c r="C89"/>
    </row>
    <row r="90" spans="3:3" ht="30" customHeight="1" x14ac:dyDescent="0.15">
      <c r="C90"/>
    </row>
    <row r="91" spans="3:3" ht="30" customHeight="1" x14ac:dyDescent="0.15">
      <c r="C91"/>
    </row>
    <row r="92" spans="3:3" ht="30" customHeight="1" x14ac:dyDescent="0.15">
      <c r="C92"/>
    </row>
    <row r="93" spans="3:3" ht="30" customHeight="1" x14ac:dyDescent="0.15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740157480314965" right="0.39370078740157483" top="0.39370078740157483" bottom="0.39370078740157483" header="0.39370078740157483" footer="0.39370078740157483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Zeros="0" view="pageBreakPreview" workbookViewId="0">
      <selection activeCell="C7" sqref="C7:G10"/>
    </sheetView>
  </sheetViews>
  <sheetFormatPr defaultColWidth="9" defaultRowHeight="13.5" x14ac:dyDescent="0.15"/>
  <cols>
    <col min="1" max="1" width="9.375" customWidth="1"/>
    <col min="2" max="2" width="29.875" style="1" customWidth="1"/>
    <col min="3" max="7" width="15.75" customWidth="1"/>
  </cols>
  <sheetData>
    <row r="1" spans="1:8" ht="30" customHeight="1" x14ac:dyDescent="0.15">
      <c r="G1" s="15" t="s">
        <v>159</v>
      </c>
      <c r="H1" s="15"/>
    </row>
    <row r="2" spans="1:8" ht="45.75" customHeight="1" x14ac:dyDescent="0.15">
      <c r="A2" s="44" t="s">
        <v>160</v>
      </c>
      <c r="B2" s="45"/>
      <c r="C2" s="44"/>
      <c r="D2" s="44"/>
      <c r="E2" s="44"/>
      <c r="F2" s="44"/>
      <c r="G2" s="44"/>
      <c r="H2" s="16"/>
    </row>
    <row r="3" spans="1:8" ht="20.25" customHeight="1" x14ac:dyDescent="0.15">
      <c r="A3" s="46" t="str">
        <f>预算01表!A4</f>
        <v>部门名称：天津经济技术开发区规划和自然资源局</v>
      </c>
      <c r="B3" s="47"/>
      <c r="C3" s="46"/>
      <c r="D3" s="46"/>
      <c r="E3" s="46"/>
      <c r="F3" s="46"/>
      <c r="G3" s="15" t="s">
        <v>3</v>
      </c>
      <c r="H3" s="15"/>
    </row>
    <row r="4" spans="1:8" ht="30" customHeight="1" x14ac:dyDescent="0.15">
      <c r="A4" s="41" t="s">
        <v>82</v>
      </c>
      <c r="B4" s="42" t="s">
        <v>83</v>
      </c>
      <c r="C4" s="41" t="s">
        <v>161</v>
      </c>
      <c r="D4" s="41"/>
      <c r="E4" s="41"/>
      <c r="F4" s="41"/>
      <c r="G4" s="41"/>
    </row>
    <row r="5" spans="1:8" ht="30" customHeight="1" x14ac:dyDescent="0.15">
      <c r="A5" s="41"/>
      <c r="B5" s="42"/>
      <c r="C5" s="41" t="s">
        <v>65</v>
      </c>
      <c r="D5" s="41" t="s">
        <v>84</v>
      </c>
      <c r="E5" s="41"/>
      <c r="F5" s="41"/>
      <c r="G5" s="41" t="s">
        <v>85</v>
      </c>
    </row>
    <row r="6" spans="1:8" ht="30" customHeight="1" x14ac:dyDescent="0.15">
      <c r="A6" s="41"/>
      <c r="B6" s="42"/>
      <c r="C6" s="41"/>
      <c r="D6" s="2" t="s">
        <v>78</v>
      </c>
      <c r="E6" s="2" t="s">
        <v>117</v>
      </c>
      <c r="F6" s="2" t="s">
        <v>118</v>
      </c>
      <c r="G6" s="41"/>
    </row>
    <row r="7" spans="1:8" ht="30" customHeight="1" x14ac:dyDescent="0.15">
      <c r="A7" s="7"/>
      <c r="B7" s="8" t="s">
        <v>120</v>
      </c>
      <c r="C7" s="28">
        <f>D7+H7</f>
        <v>398299.99780000001</v>
      </c>
      <c r="D7" s="28">
        <f>E7+F7+G7</f>
        <v>398299.99780000001</v>
      </c>
      <c r="E7" s="28">
        <v>0</v>
      </c>
      <c r="F7" s="28">
        <v>0</v>
      </c>
      <c r="G7" s="28">
        <v>398299.99780000001</v>
      </c>
    </row>
    <row r="8" spans="1:8" ht="30" customHeight="1" x14ac:dyDescent="0.15">
      <c r="A8" s="7">
        <v>212</v>
      </c>
      <c r="B8" s="8" t="s">
        <v>121</v>
      </c>
      <c r="C8" s="28">
        <f>D8+H8</f>
        <v>398299.99780000001</v>
      </c>
      <c r="D8" s="28">
        <f>E8+F8+G8</f>
        <v>398299.99780000001</v>
      </c>
      <c r="E8" s="28">
        <v>0</v>
      </c>
      <c r="F8" s="28">
        <v>0</v>
      </c>
      <c r="G8" s="28">
        <v>398299.99780000001</v>
      </c>
    </row>
    <row r="9" spans="1:8" ht="30" customHeight="1" x14ac:dyDescent="0.15">
      <c r="A9" s="10">
        <v>21208</v>
      </c>
      <c r="B9" s="11" t="s">
        <v>162</v>
      </c>
      <c r="C9" s="28">
        <f>D9+H9</f>
        <v>398299.99780000001</v>
      </c>
      <c r="D9" s="28">
        <f>E9+F9+G9</f>
        <v>398299.99780000001</v>
      </c>
      <c r="E9" s="28">
        <v>0</v>
      </c>
      <c r="F9" s="28">
        <v>0</v>
      </c>
      <c r="G9" s="28">
        <v>398299.99780000001</v>
      </c>
    </row>
    <row r="10" spans="1:8" ht="30" customHeight="1" x14ac:dyDescent="0.15">
      <c r="A10" s="10">
        <v>2120801</v>
      </c>
      <c r="B10" s="11" t="s">
        <v>95</v>
      </c>
      <c r="C10" s="28">
        <f>D10+H10</f>
        <v>398299.99780000001</v>
      </c>
      <c r="D10" s="28">
        <f>E10+F10+G10</f>
        <v>398299.99780000001</v>
      </c>
      <c r="E10" s="28">
        <v>0</v>
      </c>
      <c r="F10" s="28">
        <v>0</v>
      </c>
      <c r="G10" s="28">
        <v>398299.99780000001</v>
      </c>
    </row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Zeros="0" view="pageBreakPreview" workbookViewId="0">
      <selection activeCell="E5" sqref="E5"/>
    </sheetView>
  </sheetViews>
  <sheetFormatPr defaultColWidth="9" defaultRowHeight="13.5" x14ac:dyDescent="0.15"/>
  <cols>
    <col min="1" max="1" width="30.625" style="1" customWidth="1"/>
    <col min="2" max="7" width="14.375" customWidth="1"/>
  </cols>
  <sheetData>
    <row r="1" spans="1:7" ht="30" customHeight="1" x14ac:dyDescent="0.15">
      <c r="G1" s="15" t="s">
        <v>163</v>
      </c>
    </row>
    <row r="2" spans="1:7" ht="45.75" customHeight="1" x14ac:dyDescent="0.15">
      <c r="A2" s="45" t="s">
        <v>164</v>
      </c>
      <c r="B2" s="44"/>
      <c r="C2" s="44"/>
      <c r="D2" s="44"/>
      <c r="E2" s="44"/>
      <c r="F2" s="44"/>
      <c r="G2" s="44"/>
    </row>
    <row r="3" spans="1:7" ht="20.25" customHeight="1" x14ac:dyDescent="0.15">
      <c r="A3" s="47" t="str">
        <f>预算01表!A4</f>
        <v>部门名称：天津经济技术开发区规划和自然资源局</v>
      </c>
      <c r="B3" s="46"/>
      <c r="C3" s="46"/>
      <c r="D3" s="46"/>
      <c r="E3" s="46"/>
      <c r="F3" s="46"/>
      <c r="G3" s="15" t="s">
        <v>3</v>
      </c>
    </row>
    <row r="4" spans="1:7" ht="30" customHeight="1" x14ac:dyDescent="0.15">
      <c r="A4" s="42" t="s">
        <v>58</v>
      </c>
      <c r="B4" s="41" t="s">
        <v>165</v>
      </c>
      <c r="C4" s="41" t="s">
        <v>166</v>
      </c>
      <c r="D4" s="41" t="s">
        <v>167</v>
      </c>
      <c r="E4" s="41"/>
      <c r="F4" s="41"/>
      <c r="G4" s="41" t="s">
        <v>168</v>
      </c>
    </row>
    <row r="5" spans="1:7" ht="30" customHeight="1" x14ac:dyDescent="0.15">
      <c r="A5" s="42"/>
      <c r="B5" s="41"/>
      <c r="C5" s="41"/>
      <c r="D5" s="2" t="s">
        <v>78</v>
      </c>
      <c r="E5" s="2" t="s">
        <v>169</v>
      </c>
      <c r="F5" s="2" t="s">
        <v>170</v>
      </c>
      <c r="G5" s="41"/>
    </row>
    <row r="6" spans="1:7" ht="41.25" customHeight="1" x14ac:dyDescent="0.15">
      <c r="A6" s="5" t="s">
        <v>65</v>
      </c>
      <c r="B6" s="17">
        <f t="shared" ref="B6:G6" si="0">B7</f>
        <v>0</v>
      </c>
      <c r="C6" s="17">
        <f t="shared" si="0"/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</row>
    <row r="7" spans="1:7" ht="45" customHeight="1" x14ac:dyDescent="0.15">
      <c r="A7" s="5" t="str">
        <f>MID(A3,6,100)</f>
        <v>天津经济技术开发区规划和自然资源局</v>
      </c>
      <c r="B7" s="17">
        <f>SUM(C7,D7,G7)</f>
        <v>0</v>
      </c>
      <c r="C7" s="6"/>
      <c r="D7" s="6">
        <f>E7+F7</f>
        <v>0</v>
      </c>
      <c r="E7" s="6"/>
      <c r="F7" s="6"/>
      <c r="G7" s="6"/>
    </row>
    <row r="8" spans="1:7" ht="30" customHeight="1" x14ac:dyDescent="0.15">
      <c r="A8" s="5"/>
      <c r="B8" s="18"/>
      <c r="C8" s="4"/>
      <c r="D8" s="4"/>
      <c r="E8" s="4"/>
      <c r="F8" s="4"/>
      <c r="G8" s="4"/>
    </row>
    <row r="9" spans="1:7" ht="30" customHeight="1" x14ac:dyDescent="0.15">
      <c r="A9" s="5"/>
      <c r="B9" s="4"/>
      <c r="C9" s="4"/>
      <c r="D9" s="4"/>
      <c r="E9" s="4"/>
      <c r="F9" s="4"/>
      <c r="G9" s="4"/>
    </row>
    <row r="10" spans="1:7" ht="30" customHeight="1" x14ac:dyDescent="0.15">
      <c r="A10" s="5"/>
      <c r="B10" s="4"/>
      <c r="C10" s="4"/>
      <c r="D10" s="4"/>
      <c r="E10" s="4"/>
      <c r="F10" s="4"/>
      <c r="G10" s="4"/>
    </row>
    <row r="11" spans="1:7" ht="30" customHeight="1" x14ac:dyDescent="0.15"/>
    <row r="12" spans="1:7" ht="30" customHeight="1" x14ac:dyDescent="0.15"/>
    <row r="13" spans="1:7" ht="30" customHeight="1" x14ac:dyDescent="0.15"/>
    <row r="14" spans="1:7" ht="30" customHeight="1" x14ac:dyDescent="0.15"/>
    <row r="15" spans="1:7" ht="30" customHeight="1" x14ac:dyDescent="0.15"/>
    <row r="16" spans="1:7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showZeros="0" view="pageBreakPreview" workbookViewId="0">
      <selection activeCell="H10" sqref="H10"/>
    </sheetView>
  </sheetViews>
  <sheetFormatPr defaultColWidth="9" defaultRowHeight="13.5" x14ac:dyDescent="0.15"/>
  <cols>
    <col min="1" max="1" width="27.75" style="1" customWidth="1"/>
    <col min="2" max="2" width="10.625" customWidth="1"/>
    <col min="3" max="3" width="32.375" style="1" customWidth="1"/>
    <col min="4" max="4" width="16.75" customWidth="1"/>
  </cols>
  <sheetData>
    <row r="1" spans="1:8" ht="30" customHeight="1" x14ac:dyDescent="0.15">
      <c r="D1" s="15" t="s">
        <v>171</v>
      </c>
      <c r="G1" s="15"/>
      <c r="H1" s="15"/>
    </row>
    <row r="2" spans="1:8" ht="45.75" customHeight="1" x14ac:dyDescent="0.15">
      <c r="A2" s="45" t="s">
        <v>172</v>
      </c>
      <c r="B2" s="44"/>
      <c r="C2" s="45"/>
      <c r="D2" s="44"/>
      <c r="E2" s="16"/>
      <c r="F2" s="16"/>
      <c r="G2" s="16"/>
      <c r="H2" s="16"/>
    </row>
    <row r="3" spans="1:8" ht="20.100000000000001" customHeight="1" x14ac:dyDescent="0.15">
      <c r="A3" s="48" t="str">
        <f>预算01表!A4</f>
        <v>部门名称：天津经济技术开发区规划和自然资源局</v>
      </c>
      <c r="B3" s="49"/>
      <c r="C3" s="48"/>
      <c r="D3" s="15" t="s">
        <v>3</v>
      </c>
      <c r="G3" s="15"/>
      <c r="H3" s="15"/>
    </row>
    <row r="4" spans="1:8" ht="30" customHeight="1" x14ac:dyDescent="0.15">
      <c r="A4" s="3" t="s">
        <v>173</v>
      </c>
      <c r="B4" s="2" t="s">
        <v>174</v>
      </c>
      <c r="C4" s="3" t="s">
        <v>175</v>
      </c>
      <c r="D4" s="2" t="s">
        <v>62</v>
      </c>
    </row>
    <row r="5" spans="1:8" ht="32.25" customHeight="1" x14ac:dyDescent="0.15">
      <c r="A5" s="5"/>
      <c r="B5" s="4"/>
      <c r="C5" s="5" t="s">
        <v>65</v>
      </c>
      <c r="D5" s="28">
        <f>SUM(D7:D99)</f>
        <v>1046.2</v>
      </c>
    </row>
    <row r="6" spans="1:8" ht="45" customHeight="1" x14ac:dyDescent="0.15">
      <c r="A6" s="5"/>
      <c r="B6" s="4"/>
      <c r="C6" s="5" t="str">
        <f>MID(A3,6,100)</f>
        <v>天津经济技术开发区规划和自然资源局</v>
      </c>
      <c r="D6" s="28">
        <f>SUM(D7:D99)</f>
        <v>1046.2</v>
      </c>
    </row>
    <row r="7" spans="1:8" ht="30" customHeight="1" x14ac:dyDescent="0.15">
      <c r="A7" s="11" t="s">
        <v>176</v>
      </c>
      <c r="B7" s="10" t="s">
        <v>85</v>
      </c>
      <c r="C7" s="11" t="s">
        <v>177</v>
      </c>
      <c r="D7" s="28">
        <v>7.2</v>
      </c>
    </row>
    <row r="8" spans="1:8" ht="30" customHeight="1" x14ac:dyDescent="0.15">
      <c r="A8" s="11" t="s">
        <v>178</v>
      </c>
      <c r="B8" s="10" t="s">
        <v>85</v>
      </c>
      <c r="C8" s="11" t="s">
        <v>179</v>
      </c>
      <c r="D8" s="28">
        <v>200</v>
      </c>
    </row>
    <row r="9" spans="1:8" ht="30" customHeight="1" x14ac:dyDescent="0.15">
      <c r="A9" s="11" t="s">
        <v>178</v>
      </c>
      <c r="B9" s="10" t="s">
        <v>85</v>
      </c>
      <c r="C9" s="11" t="s">
        <v>180</v>
      </c>
      <c r="D9" s="28">
        <v>151</v>
      </c>
    </row>
    <row r="10" spans="1:8" ht="30" customHeight="1" x14ac:dyDescent="0.15">
      <c r="A10" s="11" t="s">
        <v>181</v>
      </c>
      <c r="B10" s="10" t="s">
        <v>85</v>
      </c>
      <c r="C10" s="11" t="s">
        <v>182</v>
      </c>
      <c r="D10" s="28">
        <v>300</v>
      </c>
    </row>
    <row r="11" spans="1:8" ht="30" customHeight="1" x14ac:dyDescent="0.15">
      <c r="A11" s="11" t="s">
        <v>181</v>
      </c>
      <c r="B11" s="10" t="s">
        <v>85</v>
      </c>
      <c r="C11" s="11" t="s">
        <v>183</v>
      </c>
      <c r="D11" s="28">
        <v>88</v>
      </c>
    </row>
    <row r="12" spans="1:8" ht="30" customHeight="1" x14ac:dyDescent="0.15">
      <c r="A12" s="11" t="s">
        <v>181</v>
      </c>
      <c r="B12" s="10" t="s">
        <v>85</v>
      </c>
      <c r="C12" s="11" t="s">
        <v>184</v>
      </c>
      <c r="D12" s="28">
        <v>300</v>
      </c>
    </row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view="pageBreakPreview" topLeftCell="A37" workbookViewId="0">
      <selection activeCell="D6" sqref="D6:F57"/>
    </sheetView>
  </sheetViews>
  <sheetFormatPr defaultColWidth="9" defaultRowHeight="13.5" x14ac:dyDescent="0.15"/>
  <cols>
    <col min="1" max="1" width="12.875" customWidth="1"/>
    <col min="2" max="2" width="27.75" style="1" customWidth="1"/>
    <col min="3" max="3" width="18.875" style="1" customWidth="1"/>
    <col min="4" max="4" width="13.625" customWidth="1"/>
    <col min="5" max="5" width="11.875" customWidth="1"/>
    <col min="6" max="6" width="15.625" customWidth="1"/>
    <col min="7" max="12" width="7.5" customWidth="1"/>
  </cols>
  <sheetData>
    <row r="1" spans="1:12" ht="30" customHeight="1" x14ac:dyDescent="0.15">
      <c r="L1" s="14" t="s">
        <v>185</v>
      </c>
    </row>
    <row r="2" spans="1:12" ht="45.75" customHeight="1" x14ac:dyDescent="0.15">
      <c r="A2" s="44" t="s">
        <v>186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</row>
    <row r="3" spans="1:12" ht="20.100000000000001" customHeight="1" x14ac:dyDescent="0.15">
      <c r="A3" s="46" t="str">
        <f>预算01表!A4</f>
        <v>部门名称：天津经济技术开发区规划和自然资源局</v>
      </c>
      <c r="B3" s="47"/>
      <c r="C3" s="47"/>
      <c r="D3" s="46"/>
      <c r="E3" s="46"/>
      <c r="F3" s="46"/>
      <c r="G3" s="46"/>
      <c r="H3" s="46"/>
      <c r="I3" s="46"/>
      <c r="J3" s="46"/>
      <c r="L3" s="15" t="s">
        <v>3</v>
      </c>
    </row>
    <row r="4" spans="1:12" ht="32.25" customHeight="1" x14ac:dyDescent="0.15">
      <c r="A4" s="41" t="s">
        <v>82</v>
      </c>
      <c r="B4" s="42" t="s">
        <v>83</v>
      </c>
      <c r="C4" s="42" t="s">
        <v>187</v>
      </c>
      <c r="D4" s="41" t="s">
        <v>62</v>
      </c>
      <c r="E4" s="41"/>
      <c r="F4" s="41"/>
      <c r="G4" s="41"/>
      <c r="H4" s="41" t="s">
        <v>66</v>
      </c>
      <c r="I4" s="41"/>
      <c r="J4" s="41"/>
      <c r="K4" s="42" t="s">
        <v>188</v>
      </c>
      <c r="L4" s="42" t="s">
        <v>64</v>
      </c>
    </row>
    <row r="5" spans="1:12" ht="54" customHeight="1" x14ac:dyDescent="0.15">
      <c r="A5" s="41"/>
      <c r="B5" s="42"/>
      <c r="C5" s="42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2"/>
      <c r="L5" s="42"/>
    </row>
    <row r="6" spans="1:12" ht="43.5" customHeight="1" x14ac:dyDescent="0.15">
      <c r="A6" s="4"/>
      <c r="B6" s="5" t="s">
        <v>65</v>
      </c>
      <c r="C6" s="5"/>
      <c r="D6" s="28">
        <f t="shared" ref="D6:L6" si="0">D7</f>
        <v>405765.99780000001</v>
      </c>
      <c r="E6" s="28">
        <f t="shared" si="0"/>
        <v>7466</v>
      </c>
      <c r="F6" s="28">
        <f t="shared" si="0"/>
        <v>398299.99780000001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 x14ac:dyDescent="0.15">
      <c r="A7" s="7"/>
      <c r="B7" s="8" t="s">
        <v>120</v>
      </c>
      <c r="C7" s="8"/>
      <c r="D7" s="28">
        <f t="shared" ref="D7:D38" si="1">E7+F7+G7</f>
        <v>405765.99780000001</v>
      </c>
      <c r="E7" s="28">
        <v>7466</v>
      </c>
      <c r="F7" s="28">
        <v>398299.99780000001</v>
      </c>
      <c r="G7" s="9">
        <v>0</v>
      </c>
      <c r="H7" s="9"/>
      <c r="I7" s="9"/>
      <c r="J7" s="9"/>
      <c r="K7" s="9"/>
      <c r="L7" s="9"/>
    </row>
    <row r="8" spans="1:12" ht="45" customHeight="1" x14ac:dyDescent="0.15">
      <c r="A8" s="10">
        <v>212</v>
      </c>
      <c r="B8" s="11" t="s">
        <v>121</v>
      </c>
      <c r="C8" s="11"/>
      <c r="D8" s="28">
        <f t="shared" si="1"/>
        <v>405765.99780000001</v>
      </c>
      <c r="E8" s="28">
        <v>7466</v>
      </c>
      <c r="F8" s="28">
        <v>398299.99780000001</v>
      </c>
      <c r="G8" s="12">
        <v>0</v>
      </c>
      <c r="H8" s="12"/>
      <c r="I8" s="12"/>
      <c r="J8" s="12"/>
      <c r="K8" s="12"/>
      <c r="L8" s="12"/>
    </row>
    <row r="9" spans="1:12" ht="45" customHeight="1" x14ac:dyDescent="0.15">
      <c r="A9" s="10">
        <v>21201</v>
      </c>
      <c r="B9" s="11" t="s">
        <v>122</v>
      </c>
      <c r="C9" s="11"/>
      <c r="D9" s="28">
        <f t="shared" si="1"/>
        <v>654</v>
      </c>
      <c r="E9" s="28">
        <v>654</v>
      </c>
      <c r="F9" s="28">
        <v>0</v>
      </c>
      <c r="G9" s="12">
        <v>0</v>
      </c>
      <c r="H9" s="12"/>
      <c r="I9" s="12"/>
      <c r="J9" s="12"/>
      <c r="K9" s="12"/>
      <c r="L9" s="12"/>
    </row>
    <row r="10" spans="1:12" ht="45" customHeight="1" x14ac:dyDescent="0.15">
      <c r="A10" s="10">
        <v>2120101</v>
      </c>
      <c r="B10" s="11" t="s">
        <v>91</v>
      </c>
      <c r="C10" s="11"/>
      <c r="D10" s="28">
        <f t="shared" si="1"/>
        <v>66</v>
      </c>
      <c r="E10" s="28">
        <v>66</v>
      </c>
      <c r="F10" s="28">
        <v>0</v>
      </c>
      <c r="G10" s="12">
        <v>0</v>
      </c>
      <c r="H10" s="12"/>
      <c r="I10" s="12"/>
      <c r="J10" s="12"/>
      <c r="K10" s="12"/>
      <c r="L10" s="12"/>
    </row>
    <row r="11" spans="1:12" ht="45" customHeight="1" x14ac:dyDescent="0.15">
      <c r="A11" s="10" t="s">
        <v>189</v>
      </c>
      <c r="B11" s="11" t="s">
        <v>120</v>
      </c>
      <c r="C11" s="11" t="s">
        <v>177</v>
      </c>
      <c r="D11" s="28">
        <f t="shared" si="1"/>
        <v>46</v>
      </c>
      <c r="E11" s="28">
        <v>46</v>
      </c>
      <c r="F11" s="28">
        <v>0</v>
      </c>
      <c r="G11" s="12">
        <v>0</v>
      </c>
      <c r="H11" s="12"/>
      <c r="I11" s="12"/>
      <c r="J11" s="12"/>
      <c r="K11" s="12"/>
      <c r="L11" s="12"/>
    </row>
    <row r="12" spans="1:12" ht="45" customHeight="1" x14ac:dyDescent="0.15">
      <c r="A12" s="10" t="s">
        <v>189</v>
      </c>
      <c r="B12" s="11" t="s">
        <v>120</v>
      </c>
      <c r="C12" s="11" t="s">
        <v>190</v>
      </c>
      <c r="D12" s="28">
        <f t="shared" si="1"/>
        <v>20</v>
      </c>
      <c r="E12" s="28">
        <v>20</v>
      </c>
      <c r="F12" s="28">
        <v>0</v>
      </c>
      <c r="G12" s="12">
        <v>0</v>
      </c>
      <c r="H12" s="12"/>
      <c r="I12" s="12"/>
      <c r="J12" s="12"/>
      <c r="K12" s="12"/>
      <c r="L12" s="12"/>
    </row>
    <row r="13" spans="1:12" ht="45" customHeight="1" x14ac:dyDescent="0.15">
      <c r="A13" s="10">
        <v>2120102</v>
      </c>
      <c r="B13" s="11" t="s">
        <v>92</v>
      </c>
      <c r="C13" s="11"/>
      <c r="D13" s="28">
        <f t="shared" si="1"/>
        <v>588</v>
      </c>
      <c r="E13" s="28">
        <v>588</v>
      </c>
      <c r="F13" s="28">
        <v>0</v>
      </c>
      <c r="G13" s="12">
        <v>0</v>
      </c>
      <c r="H13" s="12"/>
      <c r="I13" s="12"/>
      <c r="J13" s="12"/>
      <c r="K13" s="12"/>
      <c r="L13" s="12"/>
    </row>
    <row r="14" spans="1:12" ht="45" customHeight="1" x14ac:dyDescent="0.15">
      <c r="A14" s="10" t="s">
        <v>191</v>
      </c>
      <c r="B14" s="11" t="s">
        <v>120</v>
      </c>
      <c r="C14" s="11" t="s">
        <v>179</v>
      </c>
      <c r="D14" s="28">
        <f t="shared" si="1"/>
        <v>200</v>
      </c>
      <c r="E14" s="28">
        <v>200</v>
      </c>
      <c r="F14" s="28">
        <v>0</v>
      </c>
      <c r="G14" s="12">
        <v>0</v>
      </c>
      <c r="H14" s="12"/>
      <c r="I14" s="12"/>
      <c r="J14" s="12"/>
      <c r="K14" s="12"/>
      <c r="L14" s="12"/>
    </row>
    <row r="15" spans="1:12" ht="45" customHeight="1" x14ac:dyDescent="0.15">
      <c r="A15" s="10" t="s">
        <v>191</v>
      </c>
      <c r="B15" s="11" t="s">
        <v>120</v>
      </c>
      <c r="C15" s="11" t="s">
        <v>192</v>
      </c>
      <c r="D15" s="28">
        <f t="shared" si="1"/>
        <v>35</v>
      </c>
      <c r="E15" s="28">
        <v>35</v>
      </c>
      <c r="F15" s="28">
        <v>0</v>
      </c>
      <c r="G15" s="12">
        <v>0</v>
      </c>
      <c r="H15" s="12"/>
      <c r="I15" s="12"/>
      <c r="J15" s="12"/>
      <c r="K15" s="12"/>
      <c r="L15" s="12"/>
    </row>
    <row r="16" spans="1:12" ht="45" customHeight="1" x14ac:dyDescent="0.15">
      <c r="A16" s="10" t="s">
        <v>191</v>
      </c>
      <c r="B16" s="11" t="s">
        <v>120</v>
      </c>
      <c r="C16" s="11" t="s">
        <v>180</v>
      </c>
      <c r="D16" s="28">
        <f t="shared" si="1"/>
        <v>151</v>
      </c>
      <c r="E16" s="28">
        <v>151</v>
      </c>
      <c r="F16" s="28">
        <v>0</v>
      </c>
      <c r="G16" s="12">
        <v>0</v>
      </c>
      <c r="H16" s="12"/>
      <c r="I16" s="12"/>
      <c r="J16" s="12"/>
      <c r="K16" s="12"/>
      <c r="L16" s="12"/>
    </row>
    <row r="17" spans="1:12" ht="45" customHeight="1" x14ac:dyDescent="0.15">
      <c r="A17" s="10" t="s">
        <v>191</v>
      </c>
      <c r="B17" s="11" t="s">
        <v>120</v>
      </c>
      <c r="C17" s="11" t="s">
        <v>193</v>
      </c>
      <c r="D17" s="28">
        <f t="shared" si="1"/>
        <v>49</v>
      </c>
      <c r="E17" s="28">
        <v>49</v>
      </c>
      <c r="F17" s="28">
        <v>0</v>
      </c>
      <c r="G17" s="12">
        <v>0</v>
      </c>
      <c r="H17" s="12"/>
      <c r="I17" s="12"/>
      <c r="J17" s="12"/>
      <c r="K17" s="12"/>
      <c r="L17" s="12"/>
    </row>
    <row r="18" spans="1:12" ht="45" customHeight="1" x14ac:dyDescent="0.15">
      <c r="A18" s="10" t="s">
        <v>191</v>
      </c>
      <c r="B18" s="11" t="s">
        <v>120</v>
      </c>
      <c r="C18" s="11" t="s">
        <v>194</v>
      </c>
      <c r="D18" s="28">
        <f t="shared" si="1"/>
        <v>48</v>
      </c>
      <c r="E18" s="28">
        <v>48</v>
      </c>
      <c r="F18" s="28">
        <v>0</v>
      </c>
      <c r="G18" s="12">
        <v>0</v>
      </c>
      <c r="H18" s="12"/>
      <c r="I18" s="12"/>
      <c r="J18" s="12"/>
      <c r="K18" s="12"/>
      <c r="L18" s="12"/>
    </row>
    <row r="19" spans="1:12" ht="45" customHeight="1" x14ac:dyDescent="0.15">
      <c r="A19" s="13" t="s">
        <v>191</v>
      </c>
      <c r="B19" s="11" t="s">
        <v>120</v>
      </c>
      <c r="C19" s="11" t="s">
        <v>195</v>
      </c>
      <c r="D19" s="28">
        <f t="shared" si="1"/>
        <v>30</v>
      </c>
      <c r="E19" s="28">
        <v>30</v>
      </c>
      <c r="F19" s="28">
        <v>0</v>
      </c>
      <c r="G19" s="12">
        <v>0</v>
      </c>
      <c r="H19" s="12"/>
      <c r="I19" s="12"/>
      <c r="J19" s="12"/>
      <c r="K19" s="12"/>
      <c r="L19" s="12"/>
    </row>
    <row r="20" spans="1:12" ht="45" customHeight="1" x14ac:dyDescent="0.15">
      <c r="A20" s="13" t="s">
        <v>191</v>
      </c>
      <c r="B20" s="11" t="s">
        <v>120</v>
      </c>
      <c r="C20" s="11" t="s">
        <v>196</v>
      </c>
      <c r="D20" s="28">
        <f t="shared" si="1"/>
        <v>75</v>
      </c>
      <c r="E20" s="28">
        <v>75</v>
      </c>
      <c r="F20" s="28">
        <v>0</v>
      </c>
      <c r="G20" s="12">
        <v>0</v>
      </c>
      <c r="H20" s="12"/>
      <c r="I20" s="12"/>
      <c r="J20" s="12"/>
      <c r="K20" s="12"/>
      <c r="L20" s="12"/>
    </row>
    <row r="21" spans="1:12" ht="45" customHeight="1" x14ac:dyDescent="0.15">
      <c r="A21" s="13" t="s">
        <v>197</v>
      </c>
      <c r="B21" s="11" t="s">
        <v>93</v>
      </c>
      <c r="C21" s="11"/>
      <c r="D21" s="28">
        <f t="shared" si="1"/>
        <v>812</v>
      </c>
      <c r="E21" s="28">
        <v>812</v>
      </c>
      <c r="F21" s="28">
        <v>0</v>
      </c>
      <c r="G21" s="12">
        <v>0</v>
      </c>
      <c r="H21" s="12"/>
      <c r="I21" s="12"/>
      <c r="J21" s="12"/>
      <c r="K21" s="12"/>
      <c r="L21" s="12"/>
    </row>
    <row r="22" spans="1:12" ht="45" customHeight="1" x14ac:dyDescent="0.15">
      <c r="A22" s="13" t="s">
        <v>198</v>
      </c>
      <c r="B22" s="11" t="s">
        <v>93</v>
      </c>
      <c r="C22" s="11"/>
      <c r="D22" s="28">
        <f t="shared" si="1"/>
        <v>812</v>
      </c>
      <c r="E22" s="28">
        <v>812</v>
      </c>
      <c r="F22" s="28">
        <v>0</v>
      </c>
      <c r="G22" s="12">
        <v>0</v>
      </c>
      <c r="H22" s="12"/>
      <c r="I22" s="12"/>
      <c r="J22" s="12"/>
      <c r="K22" s="12"/>
      <c r="L22" s="12"/>
    </row>
    <row r="23" spans="1:12" ht="45" customHeight="1" x14ac:dyDescent="0.15">
      <c r="A23" s="13" t="s">
        <v>199</v>
      </c>
      <c r="B23" s="11" t="s">
        <v>120</v>
      </c>
      <c r="C23" s="11" t="s">
        <v>200</v>
      </c>
      <c r="D23" s="28">
        <f t="shared" si="1"/>
        <v>42</v>
      </c>
      <c r="E23" s="28">
        <v>42</v>
      </c>
      <c r="F23" s="28">
        <v>0</v>
      </c>
      <c r="G23" s="12">
        <v>0</v>
      </c>
      <c r="H23" s="12"/>
      <c r="I23" s="12"/>
      <c r="J23" s="12"/>
      <c r="K23" s="12"/>
      <c r="L23" s="12"/>
    </row>
    <row r="24" spans="1:12" ht="45" customHeight="1" x14ac:dyDescent="0.15">
      <c r="A24" s="13" t="s">
        <v>199</v>
      </c>
      <c r="B24" s="11" t="s">
        <v>120</v>
      </c>
      <c r="C24" s="11" t="s">
        <v>184</v>
      </c>
      <c r="D24" s="28">
        <f t="shared" si="1"/>
        <v>300</v>
      </c>
      <c r="E24" s="28">
        <v>300</v>
      </c>
      <c r="F24" s="28">
        <v>0</v>
      </c>
      <c r="G24" s="12">
        <v>0</v>
      </c>
      <c r="H24" s="12"/>
      <c r="I24" s="12"/>
      <c r="J24" s="12"/>
      <c r="K24" s="12"/>
      <c r="L24" s="12"/>
    </row>
    <row r="25" spans="1:12" ht="45" customHeight="1" x14ac:dyDescent="0.15">
      <c r="A25" s="13" t="s">
        <v>199</v>
      </c>
      <c r="B25" s="11" t="s">
        <v>120</v>
      </c>
      <c r="C25" s="11" t="s">
        <v>201</v>
      </c>
      <c r="D25" s="28">
        <f t="shared" si="1"/>
        <v>40</v>
      </c>
      <c r="E25" s="28">
        <v>40</v>
      </c>
      <c r="F25" s="28">
        <v>0</v>
      </c>
      <c r="G25" s="12">
        <v>0</v>
      </c>
      <c r="H25" s="12"/>
      <c r="I25" s="12"/>
      <c r="J25" s="12"/>
      <c r="K25" s="12"/>
      <c r="L25" s="12"/>
    </row>
    <row r="26" spans="1:12" ht="45" customHeight="1" x14ac:dyDescent="0.15">
      <c r="A26" s="13" t="s">
        <v>199</v>
      </c>
      <c r="B26" s="11" t="s">
        <v>120</v>
      </c>
      <c r="C26" s="11" t="s">
        <v>202</v>
      </c>
      <c r="D26" s="28">
        <f t="shared" si="1"/>
        <v>42</v>
      </c>
      <c r="E26" s="28">
        <v>42</v>
      </c>
      <c r="F26" s="28">
        <v>0</v>
      </c>
      <c r="G26" s="12">
        <v>0</v>
      </c>
      <c r="H26" s="12"/>
      <c r="I26" s="12"/>
      <c r="J26" s="12"/>
      <c r="K26" s="12"/>
      <c r="L26" s="12"/>
    </row>
    <row r="27" spans="1:12" ht="45" customHeight="1" x14ac:dyDescent="0.15">
      <c r="A27" s="13" t="s">
        <v>199</v>
      </c>
      <c r="B27" s="11" t="s">
        <v>120</v>
      </c>
      <c r="C27" s="11" t="s">
        <v>183</v>
      </c>
      <c r="D27" s="28">
        <f t="shared" si="1"/>
        <v>88</v>
      </c>
      <c r="E27" s="28">
        <v>88</v>
      </c>
      <c r="F27" s="28">
        <v>0</v>
      </c>
      <c r="G27" s="12">
        <v>0</v>
      </c>
      <c r="H27" s="12"/>
      <c r="I27" s="12"/>
      <c r="J27" s="12"/>
      <c r="K27" s="12"/>
      <c r="L27" s="12"/>
    </row>
    <row r="28" spans="1:12" ht="45" customHeight="1" x14ac:dyDescent="0.15">
      <c r="A28" s="13" t="s">
        <v>199</v>
      </c>
      <c r="B28" s="11" t="s">
        <v>120</v>
      </c>
      <c r="C28" s="11" t="s">
        <v>182</v>
      </c>
      <c r="D28" s="28">
        <f t="shared" si="1"/>
        <v>300</v>
      </c>
      <c r="E28" s="28">
        <v>300</v>
      </c>
      <c r="F28" s="28">
        <v>0</v>
      </c>
      <c r="G28" s="12">
        <v>0</v>
      </c>
      <c r="H28" s="12"/>
      <c r="I28" s="12"/>
      <c r="J28" s="12"/>
      <c r="K28" s="12"/>
      <c r="L28" s="12"/>
    </row>
    <row r="29" spans="1:12" ht="45" customHeight="1" x14ac:dyDescent="0.15">
      <c r="A29" s="13" t="s">
        <v>203</v>
      </c>
      <c r="B29" s="11" t="s">
        <v>123</v>
      </c>
      <c r="C29" s="11"/>
      <c r="D29" s="28">
        <f t="shared" si="1"/>
        <v>6000</v>
      </c>
      <c r="E29" s="28">
        <v>6000</v>
      </c>
      <c r="F29" s="28">
        <v>0</v>
      </c>
      <c r="G29" s="12">
        <v>0</v>
      </c>
      <c r="H29" s="12"/>
      <c r="I29" s="12"/>
      <c r="J29" s="12"/>
      <c r="K29" s="12"/>
      <c r="L29" s="12"/>
    </row>
    <row r="30" spans="1:12" ht="45" customHeight="1" x14ac:dyDescent="0.15">
      <c r="A30" s="11">
        <v>2120399</v>
      </c>
      <c r="B30" s="11" t="s">
        <v>94</v>
      </c>
      <c r="C30" s="11"/>
      <c r="D30" s="28">
        <f t="shared" si="1"/>
        <v>6000</v>
      </c>
      <c r="E30" s="28">
        <v>6000</v>
      </c>
      <c r="F30" s="28">
        <v>0</v>
      </c>
      <c r="G30" s="12">
        <v>0</v>
      </c>
      <c r="H30" s="12"/>
      <c r="I30" s="12"/>
      <c r="J30" s="12"/>
      <c r="K30" s="12"/>
      <c r="L30" s="12"/>
    </row>
    <row r="31" spans="1:12" ht="45" customHeight="1" x14ac:dyDescent="0.15">
      <c r="A31" s="11" t="s">
        <v>204</v>
      </c>
      <c r="B31" s="11" t="s">
        <v>120</v>
      </c>
      <c r="C31" s="11" t="s">
        <v>205</v>
      </c>
      <c r="D31" s="28">
        <f t="shared" si="1"/>
        <v>3190.6758</v>
      </c>
      <c r="E31" s="28">
        <v>3190.6758</v>
      </c>
      <c r="F31" s="28">
        <v>0</v>
      </c>
      <c r="G31" s="12">
        <v>0</v>
      </c>
      <c r="H31" s="12"/>
      <c r="I31" s="12"/>
      <c r="J31" s="12"/>
      <c r="K31" s="12"/>
      <c r="L31" s="12"/>
    </row>
    <row r="32" spans="1:12" ht="45" customHeight="1" x14ac:dyDescent="0.15">
      <c r="A32" s="11" t="s">
        <v>204</v>
      </c>
      <c r="B32" s="11" t="s">
        <v>120</v>
      </c>
      <c r="C32" s="11" t="s">
        <v>206</v>
      </c>
      <c r="D32" s="28">
        <f t="shared" si="1"/>
        <v>130.50640000000001</v>
      </c>
      <c r="E32" s="28">
        <v>130.50640000000001</v>
      </c>
      <c r="F32" s="28">
        <v>0</v>
      </c>
      <c r="G32" s="12">
        <v>0</v>
      </c>
      <c r="H32" s="12"/>
      <c r="I32" s="12"/>
      <c r="J32" s="12"/>
      <c r="K32" s="12"/>
      <c r="L32" s="12"/>
    </row>
    <row r="33" spans="1:12" ht="45" customHeight="1" x14ac:dyDescent="0.15">
      <c r="A33" s="11" t="s">
        <v>204</v>
      </c>
      <c r="B33" s="11" t="s">
        <v>120</v>
      </c>
      <c r="C33" s="11" t="s">
        <v>207</v>
      </c>
      <c r="D33" s="28">
        <f t="shared" si="1"/>
        <v>345</v>
      </c>
      <c r="E33" s="28">
        <v>345</v>
      </c>
      <c r="F33" s="28">
        <v>0</v>
      </c>
      <c r="G33" s="12">
        <v>0</v>
      </c>
      <c r="H33" s="12"/>
      <c r="I33" s="12"/>
      <c r="J33" s="12"/>
      <c r="K33" s="12"/>
      <c r="L33" s="12"/>
    </row>
    <row r="34" spans="1:12" ht="45" customHeight="1" x14ac:dyDescent="0.15">
      <c r="A34" s="11" t="s">
        <v>204</v>
      </c>
      <c r="B34" s="11" t="s">
        <v>120</v>
      </c>
      <c r="C34" s="11" t="s">
        <v>208</v>
      </c>
      <c r="D34" s="28">
        <f t="shared" si="1"/>
        <v>868.15989999999999</v>
      </c>
      <c r="E34" s="28">
        <v>868.15989999999999</v>
      </c>
      <c r="F34" s="28">
        <v>0</v>
      </c>
      <c r="G34" s="12">
        <v>0</v>
      </c>
      <c r="H34" s="12"/>
      <c r="I34" s="12"/>
      <c r="J34" s="12"/>
      <c r="K34" s="12"/>
      <c r="L34" s="12"/>
    </row>
    <row r="35" spans="1:12" ht="45" customHeight="1" x14ac:dyDescent="0.15">
      <c r="A35" s="11" t="s">
        <v>204</v>
      </c>
      <c r="B35" s="11" t="s">
        <v>120</v>
      </c>
      <c r="C35" s="11" t="s">
        <v>209</v>
      </c>
      <c r="D35" s="28">
        <f t="shared" si="1"/>
        <v>100</v>
      </c>
      <c r="E35" s="28">
        <v>100</v>
      </c>
      <c r="F35" s="28">
        <v>0</v>
      </c>
      <c r="G35" s="12">
        <v>0</v>
      </c>
      <c r="H35" s="12"/>
      <c r="I35" s="12"/>
      <c r="J35" s="12"/>
      <c r="K35" s="12"/>
      <c r="L35" s="12"/>
    </row>
    <row r="36" spans="1:12" ht="45" customHeight="1" x14ac:dyDescent="0.15">
      <c r="A36" s="11" t="s">
        <v>204</v>
      </c>
      <c r="B36" s="11" t="s">
        <v>120</v>
      </c>
      <c r="C36" s="11" t="s">
        <v>210</v>
      </c>
      <c r="D36" s="28">
        <f t="shared" si="1"/>
        <v>157.54140000000001</v>
      </c>
      <c r="E36" s="28">
        <v>157.54140000000001</v>
      </c>
      <c r="F36" s="28">
        <v>0</v>
      </c>
      <c r="G36" s="12">
        <v>0</v>
      </c>
      <c r="H36" s="12"/>
      <c r="I36" s="12"/>
      <c r="J36" s="12"/>
      <c r="K36" s="12"/>
      <c r="L36" s="12"/>
    </row>
    <row r="37" spans="1:12" ht="45" customHeight="1" x14ac:dyDescent="0.15">
      <c r="A37" s="11" t="s">
        <v>204</v>
      </c>
      <c r="B37" s="11" t="s">
        <v>120</v>
      </c>
      <c r="C37" s="11" t="s">
        <v>211</v>
      </c>
      <c r="D37" s="28">
        <f t="shared" si="1"/>
        <v>800</v>
      </c>
      <c r="E37" s="28">
        <v>800</v>
      </c>
      <c r="F37" s="28">
        <v>0</v>
      </c>
      <c r="G37" s="12">
        <v>0</v>
      </c>
      <c r="H37" s="12"/>
      <c r="I37" s="12"/>
      <c r="J37" s="12"/>
      <c r="K37" s="12"/>
      <c r="L37" s="12"/>
    </row>
    <row r="38" spans="1:12" ht="45" customHeight="1" x14ac:dyDescent="0.15">
      <c r="A38" s="11" t="s">
        <v>204</v>
      </c>
      <c r="B38" s="11" t="s">
        <v>120</v>
      </c>
      <c r="C38" s="11" t="s">
        <v>212</v>
      </c>
      <c r="D38" s="28">
        <f t="shared" si="1"/>
        <v>224.56299999999999</v>
      </c>
      <c r="E38" s="28">
        <v>224.56299999999999</v>
      </c>
      <c r="F38" s="28">
        <v>0</v>
      </c>
      <c r="G38" s="12">
        <v>0</v>
      </c>
      <c r="H38" s="12"/>
      <c r="I38" s="12"/>
      <c r="J38" s="12"/>
      <c r="K38" s="12"/>
      <c r="L38" s="12"/>
    </row>
    <row r="39" spans="1:12" ht="45" customHeight="1" x14ac:dyDescent="0.15">
      <c r="A39" s="11" t="s">
        <v>204</v>
      </c>
      <c r="B39" s="11" t="s">
        <v>120</v>
      </c>
      <c r="C39" s="11" t="s">
        <v>213</v>
      </c>
      <c r="D39" s="28">
        <f t="shared" ref="D39:D57" si="2">E39+F39+G39</f>
        <v>183.55350000000001</v>
      </c>
      <c r="E39" s="28">
        <v>183.55350000000001</v>
      </c>
      <c r="F39" s="28">
        <v>0</v>
      </c>
      <c r="G39" s="12">
        <v>0</v>
      </c>
      <c r="H39" s="12"/>
      <c r="I39" s="12"/>
      <c r="J39" s="12"/>
      <c r="K39" s="12"/>
      <c r="L39" s="12"/>
    </row>
    <row r="40" spans="1:12" ht="45" customHeight="1" x14ac:dyDescent="0.15">
      <c r="A40" s="11">
        <v>21208</v>
      </c>
      <c r="B40" s="11" t="s">
        <v>162</v>
      </c>
      <c r="C40" s="11"/>
      <c r="D40" s="28">
        <f t="shared" si="2"/>
        <v>398299.99780000001</v>
      </c>
      <c r="E40" s="28">
        <v>0</v>
      </c>
      <c r="F40" s="28">
        <v>398299.99780000001</v>
      </c>
      <c r="G40" s="12">
        <v>0</v>
      </c>
      <c r="H40" s="12"/>
      <c r="I40" s="12"/>
      <c r="J40" s="12"/>
      <c r="K40" s="12"/>
      <c r="L40" s="12"/>
    </row>
    <row r="41" spans="1:12" ht="45" customHeight="1" x14ac:dyDescent="0.15">
      <c r="A41" s="11">
        <v>2120801</v>
      </c>
      <c r="B41" s="11" t="s">
        <v>95</v>
      </c>
      <c r="C41" s="11"/>
      <c r="D41" s="28">
        <f t="shared" si="2"/>
        <v>398299.99780000001</v>
      </c>
      <c r="E41" s="28">
        <v>0</v>
      </c>
      <c r="F41" s="28">
        <v>398299.99780000001</v>
      </c>
      <c r="G41" s="12">
        <v>0</v>
      </c>
      <c r="H41" s="12"/>
      <c r="I41" s="12"/>
      <c r="J41" s="12"/>
      <c r="K41" s="12"/>
      <c r="L41" s="12"/>
    </row>
    <row r="42" spans="1:12" ht="45" customHeight="1" x14ac:dyDescent="0.15">
      <c r="A42" s="11" t="s">
        <v>214</v>
      </c>
      <c r="B42" s="11" t="s">
        <v>120</v>
      </c>
      <c r="C42" s="11" t="s">
        <v>215</v>
      </c>
      <c r="D42" s="28">
        <f t="shared" si="2"/>
        <v>39382.720000000001</v>
      </c>
      <c r="E42" s="28">
        <v>0</v>
      </c>
      <c r="F42" s="28">
        <v>39382.720000000001</v>
      </c>
      <c r="G42" s="12">
        <v>0</v>
      </c>
      <c r="H42" s="12"/>
      <c r="I42" s="12"/>
      <c r="J42" s="12"/>
      <c r="K42" s="12"/>
      <c r="L42" s="12"/>
    </row>
    <row r="43" spans="1:12" ht="45" customHeight="1" x14ac:dyDescent="0.15">
      <c r="A43" s="11" t="s">
        <v>214</v>
      </c>
      <c r="B43" s="11" t="s">
        <v>120</v>
      </c>
      <c r="C43" s="11" t="s">
        <v>216</v>
      </c>
      <c r="D43" s="28">
        <f t="shared" si="2"/>
        <v>240</v>
      </c>
      <c r="E43" s="28">
        <v>0</v>
      </c>
      <c r="F43" s="28">
        <v>240</v>
      </c>
      <c r="G43" s="12">
        <v>0</v>
      </c>
      <c r="H43" s="12"/>
      <c r="I43" s="12"/>
      <c r="J43" s="12"/>
      <c r="K43" s="12"/>
      <c r="L43" s="12"/>
    </row>
    <row r="44" spans="1:12" ht="45" customHeight="1" x14ac:dyDescent="0.15">
      <c r="A44" s="11" t="s">
        <v>214</v>
      </c>
      <c r="B44" s="11" t="s">
        <v>120</v>
      </c>
      <c r="C44" s="11" t="s">
        <v>217</v>
      </c>
      <c r="D44" s="28">
        <f t="shared" si="2"/>
        <v>120</v>
      </c>
      <c r="E44" s="28">
        <v>0</v>
      </c>
      <c r="F44" s="28">
        <v>120</v>
      </c>
      <c r="G44" s="12">
        <v>0</v>
      </c>
      <c r="H44" s="12"/>
      <c r="I44" s="12"/>
      <c r="J44" s="12"/>
      <c r="K44" s="12"/>
      <c r="L44" s="12"/>
    </row>
    <row r="45" spans="1:12" ht="45" customHeight="1" x14ac:dyDescent="0.15">
      <c r="A45" s="11" t="s">
        <v>214</v>
      </c>
      <c r="B45" s="11" t="s">
        <v>120</v>
      </c>
      <c r="C45" s="11" t="s">
        <v>218</v>
      </c>
      <c r="D45" s="28">
        <f t="shared" si="2"/>
        <v>113</v>
      </c>
      <c r="E45" s="28">
        <v>0</v>
      </c>
      <c r="F45" s="28">
        <v>113</v>
      </c>
      <c r="G45" s="12">
        <v>0</v>
      </c>
      <c r="H45" s="12"/>
      <c r="I45" s="12"/>
      <c r="J45" s="12"/>
      <c r="K45" s="12"/>
      <c r="L45" s="12"/>
    </row>
    <row r="46" spans="1:12" ht="45" customHeight="1" x14ac:dyDescent="0.15">
      <c r="A46" s="11" t="s">
        <v>214</v>
      </c>
      <c r="B46" s="11" t="s">
        <v>120</v>
      </c>
      <c r="C46" s="11" t="s">
        <v>219</v>
      </c>
      <c r="D46" s="28">
        <f t="shared" si="2"/>
        <v>1162.8800000000001</v>
      </c>
      <c r="E46" s="28">
        <v>0</v>
      </c>
      <c r="F46" s="28">
        <v>1162.8800000000001</v>
      </c>
      <c r="G46" s="12">
        <v>0</v>
      </c>
      <c r="H46" s="12"/>
      <c r="I46" s="12"/>
      <c r="J46" s="12"/>
      <c r="K46" s="12"/>
      <c r="L46" s="12"/>
    </row>
    <row r="47" spans="1:12" ht="45" customHeight="1" x14ac:dyDescent="0.15">
      <c r="A47" s="11" t="s">
        <v>214</v>
      </c>
      <c r="B47" s="11" t="s">
        <v>120</v>
      </c>
      <c r="C47" s="11" t="s">
        <v>220</v>
      </c>
      <c r="D47" s="28">
        <f t="shared" si="2"/>
        <v>6</v>
      </c>
      <c r="E47" s="28">
        <v>0</v>
      </c>
      <c r="F47" s="28">
        <v>6</v>
      </c>
      <c r="G47" s="12">
        <v>0</v>
      </c>
      <c r="H47" s="12"/>
      <c r="I47" s="12"/>
      <c r="J47" s="12"/>
      <c r="K47" s="12"/>
      <c r="L47" s="12"/>
    </row>
    <row r="48" spans="1:12" ht="45" customHeight="1" x14ac:dyDescent="0.15">
      <c r="A48" s="11" t="s">
        <v>214</v>
      </c>
      <c r="B48" s="11" t="s">
        <v>120</v>
      </c>
      <c r="C48" s="11" t="s">
        <v>221</v>
      </c>
      <c r="D48" s="28">
        <f t="shared" si="2"/>
        <v>292</v>
      </c>
      <c r="E48" s="28">
        <v>0</v>
      </c>
      <c r="F48" s="28">
        <v>292</v>
      </c>
      <c r="G48" s="12">
        <v>0</v>
      </c>
      <c r="H48" s="12"/>
      <c r="I48" s="12"/>
      <c r="J48" s="12"/>
      <c r="K48" s="12"/>
      <c r="L48" s="12"/>
    </row>
    <row r="49" spans="1:12" ht="45" customHeight="1" x14ac:dyDescent="0.15">
      <c r="A49" s="11" t="s">
        <v>214</v>
      </c>
      <c r="B49" s="11" t="s">
        <v>120</v>
      </c>
      <c r="C49" s="11" t="s">
        <v>222</v>
      </c>
      <c r="D49" s="28">
        <f t="shared" si="2"/>
        <v>248300</v>
      </c>
      <c r="E49" s="28">
        <v>0</v>
      </c>
      <c r="F49" s="28">
        <v>248300</v>
      </c>
      <c r="G49" s="12">
        <v>0</v>
      </c>
      <c r="H49" s="12"/>
      <c r="I49" s="12"/>
      <c r="J49" s="12"/>
      <c r="K49" s="12"/>
      <c r="L49" s="12"/>
    </row>
    <row r="50" spans="1:12" ht="45" customHeight="1" x14ac:dyDescent="0.15">
      <c r="A50" s="11" t="s">
        <v>214</v>
      </c>
      <c r="B50" s="11" t="s">
        <v>120</v>
      </c>
      <c r="C50" s="11" t="s">
        <v>223</v>
      </c>
      <c r="D50" s="28">
        <f t="shared" si="2"/>
        <v>1828.6669999999999</v>
      </c>
      <c r="E50" s="28">
        <v>0</v>
      </c>
      <c r="F50" s="28">
        <v>1828.6669999999999</v>
      </c>
      <c r="G50" s="12">
        <v>0</v>
      </c>
      <c r="H50" s="12"/>
      <c r="I50" s="12"/>
      <c r="J50" s="12"/>
      <c r="K50" s="12"/>
      <c r="L50" s="12"/>
    </row>
    <row r="51" spans="1:12" ht="45" customHeight="1" x14ac:dyDescent="0.15">
      <c r="A51" s="11" t="s">
        <v>214</v>
      </c>
      <c r="B51" s="11" t="s">
        <v>120</v>
      </c>
      <c r="C51" s="11" t="s">
        <v>224</v>
      </c>
      <c r="D51" s="28">
        <f t="shared" si="2"/>
        <v>2105</v>
      </c>
      <c r="E51" s="28">
        <v>0</v>
      </c>
      <c r="F51" s="28">
        <v>2105</v>
      </c>
      <c r="G51" s="12">
        <v>0</v>
      </c>
      <c r="H51" s="12"/>
      <c r="I51" s="12"/>
      <c r="J51" s="12"/>
      <c r="K51" s="12"/>
      <c r="L51" s="12"/>
    </row>
    <row r="52" spans="1:12" ht="45" customHeight="1" x14ac:dyDescent="0.15">
      <c r="A52" s="11" t="s">
        <v>214</v>
      </c>
      <c r="B52" s="11" t="s">
        <v>120</v>
      </c>
      <c r="C52" s="11" t="s">
        <v>225</v>
      </c>
      <c r="D52" s="28">
        <f t="shared" si="2"/>
        <v>81214.03</v>
      </c>
      <c r="E52" s="28">
        <v>0</v>
      </c>
      <c r="F52" s="28">
        <v>81214.03</v>
      </c>
      <c r="G52" s="12">
        <v>0</v>
      </c>
      <c r="H52" s="12"/>
      <c r="I52" s="12"/>
      <c r="J52" s="12"/>
      <c r="K52" s="12"/>
      <c r="L52" s="12"/>
    </row>
    <row r="53" spans="1:12" ht="45" customHeight="1" x14ac:dyDescent="0.15">
      <c r="A53" s="11" t="s">
        <v>214</v>
      </c>
      <c r="B53" s="11" t="s">
        <v>120</v>
      </c>
      <c r="C53" s="11" t="s">
        <v>226</v>
      </c>
      <c r="D53" s="28">
        <f t="shared" si="2"/>
        <v>3279.4207999999999</v>
      </c>
      <c r="E53" s="28">
        <v>0</v>
      </c>
      <c r="F53" s="28">
        <v>3279.4207999999999</v>
      </c>
      <c r="G53" s="12">
        <v>0</v>
      </c>
      <c r="H53" s="12"/>
      <c r="I53" s="12"/>
      <c r="J53" s="12"/>
      <c r="K53" s="12"/>
      <c r="L53" s="12"/>
    </row>
    <row r="54" spans="1:12" ht="45" customHeight="1" x14ac:dyDescent="0.15">
      <c r="A54" s="11" t="s">
        <v>214</v>
      </c>
      <c r="B54" s="11" t="s">
        <v>120</v>
      </c>
      <c r="C54" s="11" t="s">
        <v>227</v>
      </c>
      <c r="D54" s="28">
        <f t="shared" si="2"/>
        <v>378</v>
      </c>
      <c r="E54" s="28">
        <v>0</v>
      </c>
      <c r="F54" s="28">
        <v>378</v>
      </c>
      <c r="G54" s="12">
        <v>0</v>
      </c>
      <c r="H54" s="12"/>
      <c r="I54" s="12"/>
      <c r="J54" s="12"/>
      <c r="K54" s="12"/>
      <c r="L54" s="12"/>
    </row>
    <row r="55" spans="1:12" ht="45" customHeight="1" x14ac:dyDescent="0.15">
      <c r="A55" s="11" t="s">
        <v>214</v>
      </c>
      <c r="B55" s="11" t="s">
        <v>120</v>
      </c>
      <c r="C55" s="11" t="s">
        <v>228</v>
      </c>
      <c r="D55" s="28">
        <f t="shared" si="2"/>
        <v>900</v>
      </c>
      <c r="E55" s="28">
        <v>0</v>
      </c>
      <c r="F55" s="28">
        <v>900</v>
      </c>
      <c r="G55" s="12">
        <v>0</v>
      </c>
      <c r="H55" s="12"/>
      <c r="I55" s="12"/>
      <c r="J55" s="12"/>
      <c r="K55" s="12"/>
      <c r="L55" s="12"/>
    </row>
    <row r="56" spans="1:12" ht="45" customHeight="1" x14ac:dyDescent="0.15">
      <c r="A56" s="11" t="s">
        <v>214</v>
      </c>
      <c r="B56" s="11" t="s">
        <v>120</v>
      </c>
      <c r="C56" s="11" t="s">
        <v>229</v>
      </c>
      <c r="D56" s="28">
        <f t="shared" si="2"/>
        <v>18378.28</v>
      </c>
      <c r="E56" s="28">
        <v>0</v>
      </c>
      <c r="F56" s="28">
        <v>18378.28</v>
      </c>
      <c r="G56" s="12">
        <v>0</v>
      </c>
      <c r="H56" s="12"/>
      <c r="I56" s="12"/>
      <c r="J56" s="12"/>
      <c r="K56" s="12"/>
      <c r="L56" s="12"/>
    </row>
    <row r="57" spans="1:12" ht="45" customHeight="1" x14ac:dyDescent="0.15">
      <c r="A57" s="11" t="s">
        <v>214</v>
      </c>
      <c r="B57" s="11" t="s">
        <v>120</v>
      </c>
      <c r="C57" s="11" t="s">
        <v>230</v>
      </c>
      <c r="D57" s="28">
        <f t="shared" si="2"/>
        <v>600</v>
      </c>
      <c r="E57" s="28">
        <v>0</v>
      </c>
      <c r="F57" s="28">
        <v>600</v>
      </c>
      <c r="G57" s="12">
        <v>0</v>
      </c>
      <c r="H57" s="12"/>
      <c r="I57" s="12"/>
      <c r="J57" s="12"/>
      <c r="K57" s="12"/>
      <c r="L57" s="12"/>
    </row>
    <row r="58" spans="1:12" ht="45" customHeight="1" x14ac:dyDescent="0.15">
      <c r="A58" s="1"/>
    </row>
    <row r="59" spans="1:12" ht="45" customHeight="1" x14ac:dyDescent="0.15">
      <c r="A59" s="1"/>
    </row>
    <row r="60" spans="1:12" ht="45" customHeight="1" x14ac:dyDescent="0.15">
      <c r="A60" s="1"/>
    </row>
    <row r="61" spans="1:12" ht="45" customHeight="1" x14ac:dyDescent="0.15">
      <c r="A61" s="1"/>
    </row>
    <row r="62" spans="1:12" ht="45" customHeight="1" x14ac:dyDescent="0.15">
      <c r="A62" s="1"/>
    </row>
    <row r="63" spans="1:12" ht="45" customHeight="1" x14ac:dyDescent="0.15">
      <c r="A63" s="1"/>
    </row>
    <row r="64" spans="1:12" ht="45" customHeight="1" x14ac:dyDescent="0.15">
      <c r="A64" s="1"/>
    </row>
    <row r="65" spans="1:1" ht="45" customHeight="1" x14ac:dyDescent="0.15">
      <c r="A65" s="1"/>
    </row>
    <row r="66" spans="1:1" ht="45" customHeight="1" x14ac:dyDescent="0.15">
      <c r="A66" s="1"/>
    </row>
    <row r="67" spans="1:1" ht="45" customHeight="1" x14ac:dyDescent="0.15">
      <c r="A67" s="1"/>
    </row>
    <row r="68" spans="1:1" ht="45" customHeight="1" x14ac:dyDescent="0.15">
      <c r="A68" s="1"/>
    </row>
    <row r="69" spans="1:1" ht="45" customHeight="1" x14ac:dyDescent="0.15">
      <c r="A69" s="1"/>
    </row>
    <row r="70" spans="1:1" ht="45" customHeight="1" x14ac:dyDescent="0.15">
      <c r="A70" s="1"/>
    </row>
    <row r="71" spans="1:1" ht="45" customHeight="1" x14ac:dyDescent="0.15">
      <c r="A71" s="1"/>
    </row>
    <row r="72" spans="1:1" ht="45" customHeight="1" x14ac:dyDescent="0.15">
      <c r="A72" s="1"/>
    </row>
    <row r="73" spans="1:1" ht="45" customHeight="1" x14ac:dyDescent="0.15">
      <c r="A73" s="1"/>
    </row>
    <row r="74" spans="1:1" ht="45" customHeight="1" x14ac:dyDescent="0.15">
      <c r="A74" s="1"/>
    </row>
    <row r="75" spans="1:1" ht="45" customHeight="1" x14ac:dyDescent="0.15">
      <c r="A75" s="1"/>
    </row>
    <row r="76" spans="1:1" ht="45" customHeight="1" x14ac:dyDescent="0.15">
      <c r="A76" s="1"/>
    </row>
    <row r="77" spans="1:1" ht="45" customHeight="1" x14ac:dyDescent="0.15">
      <c r="A77" s="1"/>
    </row>
    <row r="78" spans="1:1" ht="45" customHeight="1" x14ac:dyDescent="0.15">
      <c r="A78" s="1"/>
    </row>
    <row r="79" spans="1:1" ht="45" customHeight="1" x14ac:dyDescent="0.15">
      <c r="A79" s="1"/>
    </row>
    <row r="80" spans="1:1" ht="45" customHeight="1" x14ac:dyDescent="0.15">
      <c r="A80" s="1"/>
    </row>
    <row r="81" spans="1:1" ht="45" customHeight="1" x14ac:dyDescent="0.15">
      <c r="A81" s="1"/>
    </row>
    <row r="82" spans="1:1" ht="45" customHeight="1" x14ac:dyDescent="0.15">
      <c r="A82" s="1"/>
    </row>
    <row r="83" spans="1:1" ht="45" customHeight="1" x14ac:dyDescent="0.15">
      <c r="A83" s="1"/>
    </row>
    <row r="84" spans="1:1" ht="45" customHeight="1" x14ac:dyDescent="0.15">
      <c r="A84" s="1"/>
    </row>
    <row r="85" spans="1:1" ht="45" customHeight="1" x14ac:dyDescent="0.15">
      <c r="A85" s="1"/>
    </row>
    <row r="86" spans="1:1" ht="45" customHeight="1" x14ac:dyDescent="0.15">
      <c r="A86" s="1"/>
    </row>
    <row r="87" spans="1:1" ht="45" customHeight="1" x14ac:dyDescent="0.15">
      <c r="A87" s="1"/>
    </row>
    <row r="88" spans="1:1" ht="45" customHeight="1" x14ac:dyDescent="0.15">
      <c r="A88" s="1"/>
    </row>
    <row r="89" spans="1:1" ht="45" customHeight="1" x14ac:dyDescent="0.15">
      <c r="A89" s="1"/>
    </row>
    <row r="90" spans="1:1" ht="45" customHeight="1" x14ac:dyDescent="0.15">
      <c r="A90" s="1"/>
    </row>
    <row r="91" spans="1:1" ht="45" customHeight="1" x14ac:dyDescent="0.15">
      <c r="A91" s="1"/>
    </row>
    <row r="92" spans="1:1" ht="45" customHeight="1" x14ac:dyDescent="0.15">
      <c r="A92" s="1"/>
    </row>
    <row r="93" spans="1:1" ht="45" customHeight="1" x14ac:dyDescent="0.15">
      <c r="A93" s="1"/>
    </row>
    <row r="94" spans="1:1" ht="45" customHeight="1" x14ac:dyDescent="0.15">
      <c r="A94" s="1"/>
    </row>
    <row r="95" spans="1:1" ht="45" customHeight="1" x14ac:dyDescent="0.15"/>
    <row r="96" spans="1:1" ht="45" customHeight="1" x14ac:dyDescent="0.15"/>
    <row r="97" ht="45" customHeight="1" x14ac:dyDescent="0.15"/>
    <row r="98" ht="45" customHeight="1" x14ac:dyDescent="0.15"/>
    <row r="99" ht="45" customHeight="1" x14ac:dyDescent="0.15"/>
    <row r="100" ht="45" customHeight="1" x14ac:dyDescent="0.15"/>
    <row r="101" ht="45" customHeight="1" x14ac:dyDescent="0.15"/>
    <row r="102" ht="45" customHeight="1" x14ac:dyDescent="0.15"/>
    <row r="103" ht="45" customHeight="1" x14ac:dyDescent="0.15"/>
    <row r="104" ht="45" customHeight="1" x14ac:dyDescent="0.15"/>
    <row r="105" ht="45" customHeight="1" x14ac:dyDescent="0.15"/>
    <row r="106" ht="45" customHeight="1" x14ac:dyDescent="0.15"/>
    <row r="107" ht="45" customHeight="1" x14ac:dyDescent="0.15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B1" workbookViewId="0">
      <selection activeCell="L14" sqref="L14"/>
    </sheetView>
  </sheetViews>
  <sheetFormatPr defaultRowHeight="13.5" x14ac:dyDescent="0.15"/>
  <cols>
    <col min="1" max="1" width="13.75" customWidth="1"/>
    <col min="2" max="2" width="22.875" customWidth="1"/>
    <col min="3" max="5" width="13.5" customWidth="1"/>
  </cols>
  <sheetData>
    <row r="2" spans="1:5" ht="24" customHeight="1" x14ac:dyDescent="0.15">
      <c r="A2" s="50" t="s">
        <v>231</v>
      </c>
      <c r="B2" s="50"/>
      <c r="C2" s="50"/>
      <c r="D2" s="50"/>
      <c r="E2" s="50"/>
    </row>
    <row r="3" spans="1:5" x14ac:dyDescent="0.15">
      <c r="E3" t="s">
        <v>232</v>
      </c>
    </row>
    <row r="4" spans="1:5" ht="31.5" customHeight="1" x14ac:dyDescent="0.15">
      <c r="A4" s="41" t="s">
        <v>233</v>
      </c>
      <c r="B4" s="41" t="s">
        <v>234</v>
      </c>
      <c r="C4" s="41" t="s">
        <v>235</v>
      </c>
      <c r="D4" s="41"/>
      <c r="E4" s="41"/>
    </row>
    <row r="5" spans="1:5" ht="31.5" customHeight="1" x14ac:dyDescent="0.15">
      <c r="A5" s="41"/>
      <c r="B5" s="41"/>
      <c r="C5" s="26" t="s">
        <v>236</v>
      </c>
      <c r="D5" s="26" t="s">
        <v>237</v>
      </c>
      <c r="E5" s="26" t="s">
        <v>238</v>
      </c>
    </row>
    <row r="6" spans="1:5" ht="22.5" customHeight="1" x14ac:dyDescent="0.15">
      <c r="A6" s="4"/>
      <c r="B6" s="4"/>
      <c r="C6" s="4"/>
      <c r="D6" s="4"/>
      <c r="E6" s="4"/>
    </row>
    <row r="7" spans="1:5" ht="22.5" customHeight="1" x14ac:dyDescent="0.15">
      <c r="A7" s="4"/>
      <c r="B7" s="4"/>
      <c r="C7" s="4"/>
      <c r="D7" s="4"/>
      <c r="E7" s="4"/>
    </row>
    <row r="8" spans="1:5" ht="22.5" customHeight="1" x14ac:dyDescent="0.15">
      <c r="A8" s="4"/>
      <c r="B8" s="4"/>
      <c r="C8" s="4"/>
      <c r="D8" s="4"/>
      <c r="E8" s="4"/>
    </row>
    <row r="9" spans="1:5" ht="22.5" customHeight="1" x14ac:dyDescent="0.15">
      <c r="A9" s="4"/>
      <c r="B9" s="4"/>
      <c r="C9" s="4"/>
      <c r="D9" s="4"/>
      <c r="E9" s="4"/>
    </row>
    <row r="10" spans="1:5" ht="22.5" customHeight="1" x14ac:dyDescent="0.15">
      <c r="A10" s="4"/>
      <c r="B10" s="4"/>
      <c r="C10" s="4"/>
      <c r="D10" s="4"/>
      <c r="E10" s="4"/>
    </row>
    <row r="11" spans="1:5" ht="22.5" customHeight="1" x14ac:dyDescent="0.15">
      <c r="A11" s="4"/>
      <c r="B11" s="4"/>
      <c r="C11" s="4"/>
      <c r="D11" s="4"/>
      <c r="E11" s="4"/>
    </row>
    <row r="12" spans="1:5" ht="22.5" customHeight="1" x14ac:dyDescent="0.15">
      <c r="A12" s="4"/>
      <c r="B12" s="4"/>
      <c r="C12" s="4"/>
      <c r="D12" s="4"/>
      <c r="E12" s="4"/>
    </row>
    <row r="13" spans="1:5" ht="22.5" customHeight="1" x14ac:dyDescent="0.15">
      <c r="A13" s="4"/>
      <c r="B13" s="4"/>
      <c r="C13" s="4"/>
      <c r="D13" s="4"/>
      <c r="E13" s="4"/>
    </row>
    <row r="14" spans="1:5" ht="22.5" customHeight="1" x14ac:dyDescent="0.15">
      <c r="A14" s="4"/>
      <c r="B14" s="4"/>
      <c r="C14" s="4"/>
      <c r="D14" s="4"/>
      <c r="E14" s="4"/>
    </row>
    <row r="15" spans="1:5" ht="22.5" customHeight="1" x14ac:dyDescent="0.15">
      <c r="A15" s="4"/>
      <c r="B15" s="4"/>
      <c r="C15" s="4"/>
      <c r="D15" s="4"/>
      <c r="E15" s="4"/>
    </row>
    <row r="16" spans="1:5" ht="22.5" customHeight="1" x14ac:dyDescent="0.15">
      <c r="A16" s="4"/>
      <c r="B16" s="26" t="s">
        <v>236</v>
      </c>
      <c r="C16" s="4"/>
      <c r="D16" s="4"/>
      <c r="E16" s="4"/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2023-02-23T03:02:08Z</cp:lastPrinted>
  <dcterms:created xsi:type="dcterms:W3CDTF">2022-03-30T08:40:00Z</dcterms:created>
  <dcterms:modified xsi:type="dcterms:W3CDTF">2023-02-23T03:02:11Z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