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预算01表" sheetId="4" r:id="rId1"/>
    <sheet name="预算02表" sheetId="1" r:id="rId2"/>
    <sheet name="预算03表" sheetId="2" r:id="rId3"/>
    <sheet name="预算04表" sheetId="9" r:id="rId4"/>
    <sheet name="预算05表" sheetId="5" r:id="rId5"/>
    <sheet name="预算06表" sheetId="7" r:id="rId6"/>
    <sheet name="预算07表" sheetId="6" r:id="rId7"/>
    <sheet name="预算08表" sheetId="8" r:id="rId8"/>
    <sheet name="预算09表" sheetId="10" r:id="rId9"/>
    <sheet name="预算10表" sheetId="11" r:id="rId10"/>
    <sheet name="预算11表" sheetId="12" r:id="rId11"/>
  </sheets>
  <definedNames>
    <definedName name="_xlnm.Print_Area" localSheetId="0">预算01表!$A$1:$F$30</definedName>
    <definedName name="_xlnm.Print_Area" localSheetId="1">预算02表!$A$1:$W$10</definedName>
    <definedName name="_xlnm.Print_Area" localSheetId="3">预算04表!$A$1:$F$37</definedName>
    <definedName name="_xlnm.Print_Titles" localSheetId="2">预算03表!$1:$4</definedName>
    <definedName name="_xlnm.Print_Titles" localSheetId="4">预算05表!$1:$6</definedName>
    <definedName name="_xlnm.Print_Titles" localSheetId="5">预算06表!$1:$5</definedName>
    <definedName name="_xlnm.Print_Titles" localSheetId="6">预算07表!$1:$6</definedName>
    <definedName name="_xlnm.Print_Titles" localSheetId="8">预算09表!$1:$4</definedName>
    <definedName name="_xlnm.Print_Titles" localSheetId="9">预算10表!$1:$5</definedName>
  </definedNames>
  <calcPr calcId="144525"/>
</workbook>
</file>

<file path=xl/sharedStrings.xml><?xml version="1.0" encoding="utf-8"?>
<sst xmlns="http://schemas.openxmlformats.org/spreadsheetml/2006/main" count="400" uniqueCount="221">
  <si>
    <t>预算01表</t>
  </si>
  <si>
    <t>2022  年  收  支  预  算  总  表</t>
  </si>
  <si>
    <t>部门名称：天津经济技术开发区发展和改革局</t>
  </si>
  <si>
    <t>单位：万元</t>
  </si>
  <si>
    <r>
      <rPr>
        <sz val="10"/>
        <color rgb="FF000000"/>
        <rFont val="宋体"/>
        <charset val="134"/>
        <scheme val="minor"/>
      </rPr>
      <t xml:space="preserve">收 </t>
    </r>
    <r>
      <rPr>
        <sz val="10"/>
        <color rgb="FF000000"/>
        <rFont val="宋体"/>
        <charset val="134"/>
      </rPr>
      <t xml:space="preserve">   入    预     算</t>
    </r>
  </si>
  <si>
    <r>
      <rPr>
        <sz val="10"/>
        <color rgb="FF000000"/>
        <rFont val="宋体"/>
        <charset val="134"/>
        <scheme val="minor"/>
      </rPr>
      <t xml:space="preserve">支 </t>
    </r>
    <r>
      <rPr>
        <sz val="10"/>
        <color rgb="FF000000"/>
        <rFont val="宋体"/>
        <charset val="134"/>
      </rPr>
      <t xml:space="preserve">             出              预              算</t>
    </r>
  </si>
  <si>
    <r>
      <rPr>
        <sz val="10"/>
        <color rgb="FF000000"/>
        <rFont val="宋体"/>
        <charset val="134"/>
        <scheme val="minor"/>
      </rPr>
      <t xml:space="preserve">项 </t>
    </r>
    <r>
      <rPr>
        <sz val="10"/>
        <color rgb="FF000000"/>
        <rFont val="宋体"/>
        <charset val="134"/>
      </rPr>
      <t xml:space="preserve">     目</t>
    </r>
  </si>
  <si>
    <t>2022年预算</t>
  </si>
  <si>
    <t>支 出 功 能 分 类</t>
  </si>
  <si>
    <t>支 出 项 目 分 类</t>
  </si>
  <si>
    <t>一、一般公共预算拨款收入</t>
  </si>
  <si>
    <t>一、一般公共服务支出</t>
  </si>
  <si>
    <t>一、基本支出</t>
  </si>
  <si>
    <t>二、政府性基金预算拨款收入</t>
  </si>
  <si>
    <t>二、国防支出</t>
  </si>
  <si>
    <r>
      <rPr>
        <sz val="10"/>
        <color rgb="FF000000"/>
        <rFont val="宋体"/>
        <charset val="134"/>
        <scheme val="minor"/>
      </rPr>
      <t xml:space="preserve">    </t>
    </r>
    <r>
      <rPr>
        <sz val="10"/>
        <color rgb="FF000000"/>
        <rFont val="宋体"/>
        <charset val="134"/>
      </rPr>
      <t>人员支出</t>
    </r>
  </si>
  <si>
    <t>三、国有资本经营预算拨款收入</t>
  </si>
  <si>
    <t>三、公共安全支出</t>
  </si>
  <si>
    <r>
      <rPr>
        <sz val="10"/>
        <color rgb="FF000000"/>
        <rFont val="宋体"/>
        <charset val="134"/>
        <scheme val="minor"/>
      </rPr>
      <t xml:space="preserve">    </t>
    </r>
    <r>
      <rPr>
        <sz val="10"/>
        <color rgb="FF000000"/>
        <rFont val="宋体"/>
        <charset val="134"/>
      </rPr>
      <t>公用支出</t>
    </r>
  </si>
  <si>
    <t>四、财政专户管理资金收入</t>
  </si>
  <si>
    <t>四、教育支出</t>
  </si>
  <si>
    <r>
      <rPr>
        <sz val="10"/>
        <color rgb="FF000000"/>
        <rFont val="宋体"/>
        <charset val="134"/>
        <scheme val="minor"/>
      </rPr>
      <t xml:space="preserve">    </t>
    </r>
    <r>
      <rPr>
        <sz val="10"/>
        <color rgb="FF000000"/>
        <rFont val="宋体"/>
        <charset val="134"/>
      </rPr>
      <t>专项业务费</t>
    </r>
  </si>
  <si>
    <t>五、事业收入</t>
  </si>
  <si>
    <t>五、科学技术支出</t>
  </si>
  <si>
    <t>二、项目支出</t>
  </si>
  <si>
    <t>六、事业单位经营收入</t>
  </si>
  <si>
    <t>六、文化旅游体育与传媒支出</t>
  </si>
  <si>
    <t>三、经营支出</t>
  </si>
  <si>
    <t>七、上级补助收入</t>
  </si>
  <si>
    <t>七、社会保障和就业支出</t>
  </si>
  <si>
    <t>四、上缴上级支出</t>
  </si>
  <si>
    <t>八、附属单位上缴收入</t>
  </si>
  <si>
    <t>八、卫生健康支出</t>
  </si>
  <si>
    <t>五、对附属单位补助支出</t>
  </si>
  <si>
    <t>九、其他收入</t>
  </si>
  <si>
    <t>九、节能环保支出</t>
  </si>
  <si>
    <t>六、投资支出</t>
  </si>
  <si>
    <t>十、城乡社区支出</t>
  </si>
  <si>
    <t>七、其他支出</t>
  </si>
  <si>
    <t>十一、农林水支出</t>
  </si>
  <si>
    <t>十二、交通运输支出</t>
  </si>
  <si>
    <t>十三、资源勘探工业信息等支出</t>
  </si>
  <si>
    <t>十四、商业服务业等支出</t>
  </si>
  <si>
    <t>十五、金融支出</t>
  </si>
  <si>
    <t>十六、援助其他地区支出</t>
  </si>
  <si>
    <t>十七、自然资源海洋气象等支出</t>
  </si>
  <si>
    <t>十八、住房保障支出</t>
  </si>
  <si>
    <t>十九、国有资本经营预算支出</t>
  </si>
  <si>
    <t>二十、灾害防治及应急管理支出</t>
  </si>
  <si>
    <t>二十一、其他支出</t>
  </si>
  <si>
    <t>本 年 收 入 合 计</t>
  </si>
  <si>
    <r>
      <rPr>
        <sz val="10"/>
        <color rgb="FF000000"/>
        <rFont val="宋体"/>
        <charset val="134"/>
        <scheme val="minor"/>
      </rPr>
      <t xml:space="preserve">本 </t>
    </r>
    <r>
      <rPr>
        <sz val="10"/>
        <color rgb="FF000000"/>
        <rFont val="宋体"/>
        <charset val="134"/>
      </rPr>
      <t xml:space="preserve"> 年  支  出  合  计</t>
    </r>
  </si>
  <si>
    <t>四、上年结转和结余</t>
  </si>
  <si>
    <t>结转下年</t>
  </si>
  <si>
    <t>收 入 总 计</t>
  </si>
  <si>
    <r>
      <rPr>
        <sz val="10"/>
        <color rgb="FF000000"/>
        <rFont val="宋体"/>
        <charset val="134"/>
        <scheme val="minor"/>
      </rPr>
      <t xml:space="preserve">支 </t>
    </r>
    <r>
      <rPr>
        <sz val="10"/>
        <color rgb="FF000000"/>
        <rFont val="宋体"/>
        <charset val="134"/>
      </rPr>
      <t xml:space="preserve"> 出  总   计</t>
    </r>
  </si>
  <si>
    <t>预算02表</t>
  </si>
  <si>
    <t>2022    年    收    入    预    算    总    表</t>
  </si>
  <si>
    <t>单位名称</t>
  </si>
  <si>
    <t>总计</t>
  </si>
  <si>
    <t>本年收入</t>
  </si>
  <si>
    <t>上年结转和结余</t>
  </si>
  <si>
    <t>财政拨款</t>
  </si>
  <si>
    <t>纳入财政专户的教育收费拨款</t>
  </si>
  <si>
    <t>其他自有资金</t>
  </si>
  <si>
    <t>合计</t>
  </si>
  <si>
    <t>财政拨款结转和结余</t>
  </si>
  <si>
    <t>非财政拨款结转和结余</t>
  </si>
  <si>
    <t>一般公共预算</t>
  </si>
  <si>
    <t>政府性基金预算</t>
  </si>
  <si>
    <t>国有资本经营预算</t>
  </si>
  <si>
    <t>非同级财政拨款收入</t>
  </si>
  <si>
    <t>其他事业收入</t>
  </si>
  <si>
    <t>经营收入</t>
  </si>
  <si>
    <t>投资收益</t>
  </si>
  <si>
    <t>其他收入</t>
  </si>
  <si>
    <t>附属单位上缴收入</t>
  </si>
  <si>
    <t>上级补助收入</t>
  </si>
  <si>
    <t>小计</t>
  </si>
  <si>
    <t>其他自由资金</t>
  </si>
  <si>
    <t>预算03表</t>
  </si>
  <si>
    <t>2022  年  支  出  预  算  总  表</t>
  </si>
  <si>
    <t>功能科目编码</t>
  </si>
  <si>
    <t>单位名称（功能科目名称）</t>
  </si>
  <si>
    <t>基本支出</t>
  </si>
  <si>
    <t>项目支出</t>
  </si>
  <si>
    <t>经营支出</t>
  </si>
  <si>
    <t>上缴上级支出</t>
  </si>
  <si>
    <t>对附属单位补助支出</t>
  </si>
  <si>
    <t>投资支出</t>
  </si>
  <si>
    <t>其他支出</t>
  </si>
  <si>
    <t>行政运行</t>
  </si>
  <si>
    <t>一般行政管理事务</t>
  </si>
  <si>
    <t>战略规划与实施</t>
  </si>
  <si>
    <t>招商引资</t>
  </si>
  <si>
    <t>能源节约利用</t>
  </si>
  <si>
    <t>其他制造业支出</t>
  </si>
  <si>
    <t>安全监管</t>
  </si>
  <si>
    <t>预算04表</t>
  </si>
  <si>
    <t>2022  年  财  政  拨  款  收  支  预  算  总  表</t>
  </si>
  <si>
    <r>
      <rPr>
        <sz val="10"/>
        <color rgb="FF000000"/>
        <rFont val="宋体"/>
        <charset val="134"/>
        <scheme val="minor"/>
      </rPr>
      <t xml:space="preserve">收 </t>
    </r>
    <r>
      <rPr>
        <sz val="10"/>
        <color rgb="FF000000"/>
        <rFont val="宋体"/>
        <charset val="134"/>
      </rPr>
      <t xml:space="preserve">             入    </t>
    </r>
  </si>
  <si>
    <r>
      <rPr>
        <sz val="10"/>
        <color rgb="FF000000"/>
        <rFont val="宋体"/>
        <charset val="134"/>
        <scheme val="minor"/>
      </rPr>
      <t xml:space="preserve">支 </t>
    </r>
    <r>
      <rPr>
        <sz val="10"/>
        <color rgb="FF000000"/>
        <rFont val="宋体"/>
        <charset val="134"/>
      </rPr>
      <t xml:space="preserve">             出              </t>
    </r>
  </si>
  <si>
    <t>预 算 数</t>
  </si>
  <si>
    <t>一、一般公共预算</t>
  </si>
  <si>
    <t>二、政府性基金预算</t>
  </si>
  <si>
    <t>三、国有资本经营预算</t>
  </si>
  <si>
    <t>十九、粮油物资储备支出</t>
  </si>
  <si>
    <t>二十一、预备费</t>
  </si>
  <si>
    <t>二十二、其他自出</t>
  </si>
  <si>
    <t>二十三、债务付息支出</t>
  </si>
  <si>
    <t>二十四、债务发行费用支出</t>
  </si>
  <si>
    <t>二十五、国有资本经营预算支出</t>
  </si>
  <si>
    <t>年终结转和结余</t>
  </si>
  <si>
    <t xml:space="preserve">    一般公共预算</t>
  </si>
  <si>
    <t xml:space="preserve">    政府性基金预算</t>
  </si>
  <si>
    <t xml:space="preserve">    国有资本经营预算</t>
  </si>
  <si>
    <t>预算05表</t>
  </si>
  <si>
    <t>2022  年  财  政  拨  款  一  般  公  共  预  算  支  出  预  算  表</t>
  </si>
  <si>
    <t>本年一般公共预算支出</t>
  </si>
  <si>
    <t>人员支出</t>
  </si>
  <si>
    <t>公用支出</t>
  </si>
  <si>
    <t>专项业务费</t>
  </si>
  <si>
    <t>天津经济技术开发区发展和改革局</t>
  </si>
  <si>
    <t>一般公共服务支出</t>
  </si>
  <si>
    <t>发展与改革事务</t>
  </si>
  <si>
    <t>商贸事务</t>
  </si>
  <si>
    <t>节能环保支出</t>
  </si>
  <si>
    <t>资源勘探工业信息等支出</t>
  </si>
  <si>
    <t>制造业</t>
  </si>
  <si>
    <t>灾害防治及应急管理支出</t>
  </si>
  <si>
    <t>应急管理事务</t>
  </si>
  <si>
    <t>预算06表</t>
  </si>
  <si>
    <t>2022 年 财 政 拨 款 一 般 公 共 预 算 基 本 支 出 预 算 表</t>
  </si>
  <si>
    <t>部门政府支出经济分类</t>
  </si>
  <si>
    <t>政府预算支出经济分类</t>
  </si>
  <si>
    <t>本年一般公共预算基本支出</t>
  </si>
  <si>
    <t>科目编码</t>
  </si>
  <si>
    <t>科目名称</t>
  </si>
  <si>
    <t>工资福利支出</t>
  </si>
  <si>
    <t>机关工资福利支出</t>
  </si>
  <si>
    <t>基本工资</t>
  </si>
  <si>
    <t>工资奖金津补贴</t>
  </si>
  <si>
    <t>津贴补贴</t>
  </si>
  <si>
    <t>机关事业单位基本养老保险缴费</t>
  </si>
  <si>
    <t>社会保障缴费</t>
  </si>
  <si>
    <t>职业年金缴费</t>
  </si>
  <si>
    <t>职工基本医疗保险缴费</t>
  </si>
  <si>
    <t>其他社会保障缴费</t>
  </si>
  <si>
    <t>住房公积金</t>
  </si>
  <si>
    <t>商品和服务支出</t>
  </si>
  <si>
    <t>机关商品和服务支出</t>
  </si>
  <si>
    <t>办公费</t>
  </si>
  <si>
    <t>办公经费</t>
  </si>
  <si>
    <t>印刷费</t>
  </si>
  <si>
    <t>手续费</t>
  </si>
  <si>
    <t>水费</t>
  </si>
  <si>
    <t>邮电费</t>
  </si>
  <si>
    <t>差旅费</t>
  </si>
  <si>
    <t>维修(护)费</t>
  </si>
  <si>
    <t>维修（护）费</t>
  </si>
  <si>
    <t>会议费</t>
  </si>
  <si>
    <t>培训费</t>
  </si>
  <si>
    <t>公务接待费</t>
  </si>
  <si>
    <t>委托业务费</t>
  </si>
  <si>
    <t>福利费</t>
  </si>
  <si>
    <t>其他交通费用</t>
  </si>
  <si>
    <t>资本性支出</t>
  </si>
  <si>
    <t>机关资本性支出（一）</t>
  </si>
  <si>
    <t>办公设备购置</t>
  </si>
  <si>
    <t>设备购置</t>
  </si>
  <si>
    <t>预算07表</t>
  </si>
  <si>
    <t>2022 年 财 政 拨 款 政 府 性 基 金 预 算 支 出 预 算 表</t>
  </si>
  <si>
    <t>本年政府性基金预算支出</t>
  </si>
  <si>
    <t>预算08表</t>
  </si>
  <si>
    <t>2022 年 财 政 拨 款 一 般 公 共 预 算 “三 公” 经 费 支 出 预 算 表</t>
  </si>
  <si>
    <t>“三公”经费合计</t>
  </si>
  <si>
    <t>因公出国（境）费</t>
  </si>
  <si>
    <t>公务用车购置及运行维护费</t>
  </si>
  <si>
    <t>公务用车购置费</t>
  </si>
  <si>
    <t>公务用车运行维护费</t>
  </si>
  <si>
    <t>预算09表</t>
  </si>
  <si>
    <t>2022 年 财 政 拨 款 政 府 采 购 预 算 表</t>
  </si>
  <si>
    <t>功能科目</t>
  </si>
  <si>
    <t>项目类别</t>
  </si>
  <si>
    <t>单位名称（项目名称）</t>
  </si>
  <si>
    <t>2010401-行政运行</t>
  </si>
  <si>
    <t>公用定额</t>
  </si>
  <si>
    <t>2010402-一般行政管理事务</t>
  </si>
  <si>
    <t>开发区数字经济发展路径研究项目</t>
  </si>
  <si>
    <t>经开区碳达峰行动方案编制项目</t>
  </si>
  <si>
    <t>经开区产业转型升级路径研究</t>
  </si>
  <si>
    <t>2011308-招商引资</t>
  </si>
  <si>
    <t>经开区购买土地或厂房类入区评审项目</t>
  </si>
  <si>
    <t>2240106-安全监管</t>
  </si>
  <si>
    <t>油气管道安全保护工作专项</t>
  </si>
  <si>
    <t>预算10表</t>
  </si>
  <si>
    <t>2022 年 项 目 支 出 预 算 表</t>
  </si>
  <si>
    <t>项  目  名  称</t>
  </si>
  <si>
    <t>纳入预算管理的行政事业性收费拨款</t>
  </si>
  <si>
    <t>2010402-321</t>
  </si>
  <si>
    <t>节能管理业务委托费</t>
  </si>
  <si>
    <t>南港工业区北部组团产业规划研究</t>
  </si>
  <si>
    <t>政务事务保障专项</t>
  </si>
  <si>
    <t>2010404-321</t>
  </si>
  <si>
    <t>“十四五”规划统筹协调专项</t>
  </si>
  <si>
    <t>20113</t>
  </si>
  <si>
    <t>2011308</t>
  </si>
  <si>
    <t>2011308-321</t>
  </si>
  <si>
    <t>招商费</t>
  </si>
  <si>
    <t>211</t>
  </si>
  <si>
    <t>21110</t>
  </si>
  <si>
    <t>2111001</t>
  </si>
  <si>
    <t>2111001-321</t>
  </si>
  <si>
    <t>区域高质量发展资金</t>
  </si>
  <si>
    <t>215</t>
  </si>
  <si>
    <t>21502</t>
  </si>
  <si>
    <t>2150299</t>
  </si>
  <si>
    <t>2150299-321</t>
  </si>
  <si>
    <t>2240106-321</t>
  </si>
  <si>
    <t>2022年国有资本经营预算支出情况表</t>
  </si>
  <si>
    <t>本年国有资本经营基金预算支出</t>
  </si>
</sst>
</file>

<file path=xl/styles.xml><?xml version="1.0" encoding="utf-8"?>
<styleSheet xmlns="http://schemas.openxmlformats.org/spreadsheetml/2006/main">
  <numFmts count="11">
    <numFmt numFmtId="42" formatCode="_ &quot;￥&quot;* #,##0_ ;_ &quot;￥&quot;* \-#,##0_ ;_ &quot;￥&quot;* &quot;-&quot;_ ;_ @_ "/>
    <numFmt numFmtId="176" formatCode="#,##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#,##0_ "/>
    <numFmt numFmtId="178" formatCode="0_ "/>
    <numFmt numFmtId="179" formatCode="#,##0.0_ "/>
    <numFmt numFmtId="180" formatCode="0.0_ "/>
    <numFmt numFmtId="181" formatCode="#,##0.000_ "/>
    <numFmt numFmtId="182" formatCode="0.00_ "/>
  </numFmts>
  <fonts count="27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19" borderId="9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 wrapText="1" shrinkToFit="1"/>
    </xf>
    <xf numFmtId="0" fontId="0" fillId="0" borderId="0" xfId="0" applyAlignment="1">
      <alignment horizontal="left" vertical="center" shrinkToFit="1"/>
    </xf>
    <xf numFmtId="179" fontId="0" fillId="0" borderId="1" xfId="0" applyNumberForma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left" vertical="center"/>
    </xf>
    <xf numFmtId="177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/>
    </xf>
    <xf numFmtId="177" fontId="5" fillId="0" borderId="1" xfId="0" applyNumberFormat="1" applyFont="1" applyBorder="1" applyAlignment="1">
      <alignment horizontal="justify" vertical="center"/>
    </xf>
    <xf numFmtId="176" fontId="0" fillId="0" borderId="1" xfId="0" applyNumberFormat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shrinkToFit="1"/>
    </xf>
    <xf numFmtId="176" fontId="0" fillId="0" borderId="1" xfId="0" applyNumberFormat="1" applyBorder="1" applyAlignment="1">
      <alignment vertical="center" shrinkToFit="1"/>
    </xf>
    <xf numFmtId="0" fontId="0" fillId="0" borderId="1" xfId="0" applyBorder="1" applyAlignment="1">
      <alignment vertical="center" wrapText="1" shrinkToFit="1"/>
    </xf>
    <xf numFmtId="182" fontId="5" fillId="0" borderId="1" xfId="0" applyNumberFormat="1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showZeros="0" tabSelected="1" view="pageBreakPreview" zoomScaleNormal="100" topLeftCell="A4" workbookViewId="0">
      <selection activeCell="F9" sqref="F9:F11"/>
    </sheetView>
  </sheetViews>
  <sheetFormatPr defaultColWidth="9" defaultRowHeight="13.5" outlineLevelCol="5"/>
  <cols>
    <col min="1" max="1" width="42.75" customWidth="1"/>
    <col min="2" max="2" width="17.75" style="25" customWidth="1"/>
    <col min="3" max="3" width="41.375" customWidth="1"/>
    <col min="4" max="4" width="16.75" style="25" customWidth="1"/>
    <col min="5" max="5" width="21.625" customWidth="1"/>
    <col min="6" max="6" width="15.875" style="25" customWidth="1"/>
  </cols>
  <sheetData>
    <row r="1" ht="30" customHeight="1" spans="6:6">
      <c r="F1" s="29" t="s">
        <v>0</v>
      </c>
    </row>
    <row r="2" ht="15.75" customHeight="1" spans="1:6">
      <c r="A2" s="30"/>
      <c r="B2" s="30"/>
      <c r="C2" s="30"/>
      <c r="D2" s="30"/>
      <c r="E2" s="30"/>
      <c r="F2" s="30"/>
    </row>
    <row r="3" ht="30" customHeight="1" spans="1:6">
      <c r="A3" s="30" t="s">
        <v>1</v>
      </c>
      <c r="B3" s="30"/>
      <c r="C3" s="30"/>
      <c r="D3" s="30"/>
      <c r="E3" s="30"/>
      <c r="F3" s="30"/>
    </row>
    <row r="4" ht="20.25" customHeight="1" spans="1:6">
      <c r="A4" s="31" t="s">
        <v>2</v>
      </c>
      <c r="B4" s="31"/>
      <c r="C4" s="31"/>
      <c r="D4" s="31"/>
      <c r="E4" s="32" t="s">
        <v>3</v>
      </c>
      <c r="F4" s="32"/>
    </row>
    <row r="5" ht="30" customHeight="1" spans="1:6">
      <c r="A5" s="33" t="s">
        <v>4</v>
      </c>
      <c r="B5" s="33"/>
      <c r="C5" s="33" t="s">
        <v>5</v>
      </c>
      <c r="D5" s="33"/>
      <c r="E5" s="33"/>
      <c r="F5" s="33"/>
    </row>
    <row r="6" ht="30" customHeight="1" spans="1:6">
      <c r="A6" s="33" t="s">
        <v>6</v>
      </c>
      <c r="B6" s="33" t="s">
        <v>7</v>
      </c>
      <c r="C6" s="33" t="s">
        <v>8</v>
      </c>
      <c r="D6" s="33" t="s">
        <v>7</v>
      </c>
      <c r="E6" s="33" t="s">
        <v>9</v>
      </c>
      <c r="F6" s="33" t="s">
        <v>7</v>
      </c>
    </row>
    <row r="7" ht="30" customHeight="1" spans="1:6">
      <c r="A7" s="34" t="s">
        <v>10</v>
      </c>
      <c r="B7" s="35">
        <v>6868.81</v>
      </c>
      <c r="C7" s="36" t="s">
        <v>11</v>
      </c>
      <c r="D7" s="35">
        <v>1798.81</v>
      </c>
      <c r="E7" s="36" t="s">
        <v>12</v>
      </c>
      <c r="F7" s="48">
        <f>SUM(F8:F10)</f>
        <v>1469.81</v>
      </c>
    </row>
    <row r="8" ht="30" customHeight="1" spans="1:6">
      <c r="A8" s="34" t="s">
        <v>13</v>
      </c>
      <c r="B8" s="35"/>
      <c r="C8" s="36" t="s">
        <v>14</v>
      </c>
      <c r="D8" s="35"/>
      <c r="E8" s="36" t="s">
        <v>15</v>
      </c>
      <c r="F8" s="48">
        <v>1431.81</v>
      </c>
    </row>
    <row r="9" ht="30" customHeight="1" spans="1:6">
      <c r="A9" s="34" t="s">
        <v>16</v>
      </c>
      <c r="B9" s="35"/>
      <c r="C9" s="36" t="s">
        <v>17</v>
      </c>
      <c r="D9" s="35"/>
      <c r="E9" s="36" t="s">
        <v>18</v>
      </c>
      <c r="F9" s="49">
        <v>38</v>
      </c>
    </row>
    <row r="10" ht="30" customHeight="1" spans="1:6">
      <c r="A10" s="34" t="s">
        <v>19</v>
      </c>
      <c r="B10" s="35"/>
      <c r="C10" s="36" t="s">
        <v>20</v>
      </c>
      <c r="D10" s="35"/>
      <c r="E10" s="36" t="s">
        <v>21</v>
      </c>
      <c r="F10" s="49"/>
    </row>
    <row r="11" ht="30" customHeight="1" spans="1:6">
      <c r="A11" s="34" t="s">
        <v>22</v>
      </c>
      <c r="B11" s="35"/>
      <c r="C11" s="36" t="s">
        <v>23</v>
      </c>
      <c r="D11" s="35"/>
      <c r="E11" s="36" t="s">
        <v>24</v>
      </c>
      <c r="F11" s="49">
        <v>5399</v>
      </c>
    </row>
    <row r="12" ht="30" customHeight="1" spans="1:6">
      <c r="A12" s="34" t="s">
        <v>25</v>
      </c>
      <c r="B12" s="35"/>
      <c r="C12" s="36" t="s">
        <v>26</v>
      </c>
      <c r="D12" s="35"/>
      <c r="E12" s="36" t="s">
        <v>27</v>
      </c>
      <c r="F12" s="48"/>
    </row>
    <row r="13" ht="30" customHeight="1" spans="1:6">
      <c r="A13" s="34" t="s">
        <v>28</v>
      </c>
      <c r="B13" s="35"/>
      <c r="C13" s="36" t="s">
        <v>29</v>
      </c>
      <c r="D13" s="35"/>
      <c r="E13" s="36" t="s">
        <v>30</v>
      </c>
      <c r="F13" s="48"/>
    </row>
    <row r="14" ht="30" customHeight="1" spans="1:6">
      <c r="A14" s="34" t="s">
        <v>31</v>
      </c>
      <c r="B14" s="35"/>
      <c r="C14" s="36" t="s">
        <v>32</v>
      </c>
      <c r="D14" s="35"/>
      <c r="E14" s="36" t="s">
        <v>33</v>
      </c>
      <c r="F14" s="48"/>
    </row>
    <row r="15" ht="30" customHeight="1" spans="1:6">
      <c r="A15" s="34" t="s">
        <v>34</v>
      </c>
      <c r="B15" s="35"/>
      <c r="C15" s="36" t="s">
        <v>35</v>
      </c>
      <c r="D15" s="37">
        <v>2500</v>
      </c>
      <c r="E15" s="36" t="s">
        <v>36</v>
      </c>
      <c r="F15" s="48"/>
    </row>
    <row r="16" ht="30" customHeight="1" spans="1:6">
      <c r="A16" s="38"/>
      <c r="B16" s="35"/>
      <c r="C16" s="36" t="s">
        <v>37</v>
      </c>
      <c r="D16" s="37"/>
      <c r="E16" s="36" t="s">
        <v>38</v>
      </c>
      <c r="F16" s="48"/>
    </row>
    <row r="17" ht="30" customHeight="1" spans="1:6">
      <c r="A17" s="38"/>
      <c r="B17" s="35"/>
      <c r="C17" s="36" t="s">
        <v>39</v>
      </c>
      <c r="D17" s="37"/>
      <c r="E17" s="39"/>
      <c r="F17" s="48"/>
    </row>
    <row r="18" ht="30" customHeight="1" spans="1:6">
      <c r="A18" s="38"/>
      <c r="B18" s="35"/>
      <c r="C18" s="36" t="s">
        <v>40</v>
      </c>
      <c r="D18" s="37"/>
      <c r="E18" s="39"/>
      <c r="F18" s="48"/>
    </row>
    <row r="19" ht="30" customHeight="1" spans="1:6">
      <c r="A19" s="38"/>
      <c r="B19" s="35"/>
      <c r="C19" s="36" t="s">
        <v>41</v>
      </c>
      <c r="D19" s="37">
        <v>2500</v>
      </c>
      <c r="E19" s="39"/>
      <c r="F19" s="48"/>
    </row>
    <row r="20" ht="30" customHeight="1" spans="1:6">
      <c r="A20" s="38"/>
      <c r="B20" s="35"/>
      <c r="C20" s="36" t="s">
        <v>42</v>
      </c>
      <c r="D20" s="37"/>
      <c r="E20" s="39"/>
      <c r="F20" s="48"/>
    </row>
    <row r="21" ht="30" customHeight="1" spans="1:6">
      <c r="A21" s="38"/>
      <c r="B21" s="35"/>
      <c r="C21" s="36" t="s">
        <v>43</v>
      </c>
      <c r="D21" s="37"/>
      <c r="E21" s="39"/>
      <c r="F21" s="48"/>
    </row>
    <row r="22" ht="30" customHeight="1" spans="1:6">
      <c r="A22" s="38"/>
      <c r="B22" s="35"/>
      <c r="C22" s="36" t="s">
        <v>44</v>
      </c>
      <c r="D22" s="37"/>
      <c r="E22" s="39"/>
      <c r="F22" s="48"/>
    </row>
    <row r="23" ht="30" customHeight="1" spans="1:6">
      <c r="A23" s="38"/>
      <c r="B23" s="35"/>
      <c r="C23" s="36" t="s">
        <v>45</v>
      </c>
      <c r="D23" s="37"/>
      <c r="E23" s="39"/>
      <c r="F23" s="48"/>
    </row>
    <row r="24" ht="30" customHeight="1" spans="1:6">
      <c r="A24" s="38"/>
      <c r="B24" s="35"/>
      <c r="C24" s="36" t="s">
        <v>46</v>
      </c>
      <c r="D24" s="37"/>
      <c r="E24" s="39"/>
      <c r="F24" s="48"/>
    </row>
    <row r="25" ht="30" customHeight="1" spans="1:6">
      <c r="A25" s="38"/>
      <c r="B25" s="35"/>
      <c r="C25" s="36" t="s">
        <v>47</v>
      </c>
      <c r="D25" s="37"/>
      <c r="E25" s="39"/>
      <c r="F25" s="48"/>
    </row>
    <row r="26" ht="30" customHeight="1" spans="1:6">
      <c r="A26" s="38"/>
      <c r="B26" s="35"/>
      <c r="C26" s="36" t="s">
        <v>48</v>
      </c>
      <c r="D26" s="37">
        <v>70</v>
      </c>
      <c r="E26" s="39"/>
      <c r="F26" s="48"/>
    </row>
    <row r="27" ht="30" customHeight="1" spans="1:6">
      <c r="A27" s="38"/>
      <c r="B27" s="35"/>
      <c r="C27" s="36" t="s">
        <v>49</v>
      </c>
      <c r="D27" s="35"/>
      <c r="E27" s="39"/>
      <c r="F27" s="48"/>
    </row>
    <row r="28" ht="30" customHeight="1" spans="1:6">
      <c r="A28" s="34" t="s">
        <v>50</v>
      </c>
      <c r="B28" s="35">
        <f>SUM(B7:B15)</f>
        <v>6868.81</v>
      </c>
      <c r="C28" s="37" t="s">
        <v>51</v>
      </c>
      <c r="D28" s="37"/>
      <c r="E28" s="37"/>
      <c r="F28" s="48">
        <f>SUM(D7:D27)</f>
        <v>6868.81</v>
      </c>
    </row>
    <row r="29" ht="30" customHeight="1" spans="1:6">
      <c r="A29" s="34" t="s">
        <v>52</v>
      </c>
      <c r="B29" s="35"/>
      <c r="C29" s="37" t="s">
        <v>53</v>
      </c>
      <c r="D29" s="37"/>
      <c r="E29" s="37"/>
      <c r="F29" s="48"/>
    </row>
    <row r="30" ht="30" customHeight="1" spans="1:6">
      <c r="A30" s="34" t="s">
        <v>54</v>
      </c>
      <c r="B30" s="35">
        <f>B28+B29</f>
        <v>6868.81</v>
      </c>
      <c r="C30" s="37" t="s">
        <v>55</v>
      </c>
      <c r="D30" s="37"/>
      <c r="E30" s="37"/>
      <c r="F30" s="48">
        <f>F28+F29</f>
        <v>6868.81</v>
      </c>
    </row>
  </sheetData>
  <mergeCells count="9">
    <mergeCell ref="A2:F2"/>
    <mergeCell ref="A3:F3"/>
    <mergeCell ref="A4:D4"/>
    <mergeCell ref="E4:F4"/>
    <mergeCell ref="A5:B5"/>
    <mergeCell ref="C5:F5"/>
    <mergeCell ref="C28:E28"/>
    <mergeCell ref="C29:E29"/>
    <mergeCell ref="C30:E30"/>
  </mergeCells>
  <printOptions horizontalCentered="1"/>
  <pageMargins left="0.786805555555556" right="0.393055555555556" top="0.393055555555556" bottom="0.393055555555556" header="0.275" footer="0.275"/>
  <pageSetup paperSize="9" scale="61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07"/>
  <sheetViews>
    <sheetView showZeros="0" view="pageBreakPreview" zoomScaleNormal="100" workbookViewId="0">
      <selection activeCell="D6" sqref="D6:E34"/>
    </sheetView>
  </sheetViews>
  <sheetFormatPr defaultColWidth="9" defaultRowHeight="13.5"/>
  <cols>
    <col min="1" max="1" width="12.875" customWidth="1"/>
    <col min="2" max="2" width="25.25" style="4" customWidth="1"/>
    <col min="3" max="3" width="19.875" style="4" customWidth="1"/>
    <col min="4" max="12" width="15.625" customWidth="1"/>
  </cols>
  <sheetData>
    <row r="1" ht="30" customHeight="1" spans="12:12">
      <c r="L1" s="17" t="s">
        <v>195</v>
      </c>
    </row>
    <row r="2" ht="45.75" customHeight="1" spans="1:12">
      <c r="A2" s="5" t="s">
        <v>196</v>
      </c>
      <c r="B2" s="6"/>
      <c r="C2" s="6"/>
      <c r="D2" s="5"/>
      <c r="E2" s="5"/>
      <c r="F2" s="5"/>
      <c r="G2" s="5"/>
      <c r="H2" s="5"/>
      <c r="I2" s="5"/>
      <c r="J2" s="5"/>
      <c r="K2" s="5"/>
      <c r="L2" s="5"/>
    </row>
    <row r="3" ht="20.1" customHeight="1" spans="1:12">
      <c r="A3" s="7" t="str">
        <f>预算01表!A4</f>
        <v>部门名称：天津经济技术开发区发展和改革局</v>
      </c>
      <c r="B3" s="8"/>
      <c r="C3" s="8"/>
      <c r="D3" s="7"/>
      <c r="E3" s="7"/>
      <c r="F3" s="7"/>
      <c r="G3" s="7"/>
      <c r="H3" s="7"/>
      <c r="I3" s="7"/>
      <c r="J3" s="7"/>
      <c r="L3" s="18" t="s">
        <v>3</v>
      </c>
    </row>
    <row r="4" ht="21" customHeight="1" spans="1:12">
      <c r="A4" s="2" t="s">
        <v>82</v>
      </c>
      <c r="B4" s="9" t="s">
        <v>83</v>
      </c>
      <c r="C4" s="9" t="s">
        <v>197</v>
      </c>
      <c r="D4" s="2" t="s">
        <v>62</v>
      </c>
      <c r="E4" s="2"/>
      <c r="F4" s="2"/>
      <c r="G4" s="2"/>
      <c r="H4" s="2" t="s">
        <v>66</v>
      </c>
      <c r="I4" s="2"/>
      <c r="J4" s="2"/>
      <c r="K4" s="9" t="s">
        <v>198</v>
      </c>
      <c r="L4" s="9" t="s">
        <v>64</v>
      </c>
    </row>
    <row r="5" ht="54" customHeight="1" spans="1:12">
      <c r="A5" s="2"/>
      <c r="B5" s="9"/>
      <c r="C5" s="9"/>
      <c r="D5" s="2" t="s">
        <v>78</v>
      </c>
      <c r="E5" s="2" t="s">
        <v>68</v>
      </c>
      <c r="F5" s="2" t="s">
        <v>69</v>
      </c>
      <c r="G5" s="9" t="s">
        <v>70</v>
      </c>
      <c r="H5" s="9" t="s">
        <v>68</v>
      </c>
      <c r="I5" s="9" t="s">
        <v>69</v>
      </c>
      <c r="J5" s="9" t="s">
        <v>70</v>
      </c>
      <c r="K5" s="9"/>
      <c r="L5" s="9"/>
    </row>
    <row r="6" ht="30" customHeight="1" spans="1:12">
      <c r="A6" s="3"/>
      <c r="B6" s="10" t="s">
        <v>65</v>
      </c>
      <c r="C6" s="10"/>
      <c r="D6" s="11">
        <f t="shared" ref="D6:L6" si="0">D7</f>
        <v>5399</v>
      </c>
      <c r="E6" s="11">
        <f t="shared" si="0"/>
        <v>5399</v>
      </c>
      <c r="F6" s="12">
        <f t="shared" si="0"/>
        <v>0</v>
      </c>
      <c r="G6" s="12">
        <f t="shared" si="0"/>
        <v>0</v>
      </c>
      <c r="H6" s="12">
        <f t="shared" si="0"/>
        <v>0</v>
      </c>
      <c r="I6" s="12">
        <f t="shared" si="0"/>
        <v>0</v>
      </c>
      <c r="J6" s="12">
        <f t="shared" si="0"/>
        <v>0</v>
      </c>
      <c r="K6" s="12">
        <f t="shared" si="0"/>
        <v>0</v>
      </c>
      <c r="L6" s="12">
        <f t="shared" si="0"/>
        <v>0</v>
      </c>
    </row>
    <row r="7" ht="45" customHeight="1" spans="1:12">
      <c r="A7" s="13"/>
      <c r="B7" s="14" t="s">
        <v>122</v>
      </c>
      <c r="C7" s="14"/>
      <c r="D7" s="11">
        <f t="shared" ref="D7:D34" si="1">E7+F7+G7</f>
        <v>5399</v>
      </c>
      <c r="E7" s="11">
        <v>5399</v>
      </c>
      <c r="F7" s="15">
        <v>0</v>
      </c>
      <c r="G7" s="15">
        <v>0</v>
      </c>
      <c r="H7" s="15"/>
      <c r="I7" s="15"/>
      <c r="J7" s="15"/>
      <c r="K7" s="15"/>
      <c r="L7" s="15"/>
    </row>
    <row r="8" ht="45" customHeight="1" spans="1:12">
      <c r="A8" s="13">
        <v>201</v>
      </c>
      <c r="B8" s="14" t="s">
        <v>123</v>
      </c>
      <c r="C8" s="14"/>
      <c r="D8" s="11">
        <f t="shared" si="1"/>
        <v>329</v>
      </c>
      <c r="E8" s="11">
        <v>329</v>
      </c>
      <c r="F8" s="15">
        <v>0</v>
      </c>
      <c r="G8" s="15">
        <v>0</v>
      </c>
      <c r="H8" s="15"/>
      <c r="I8" s="15"/>
      <c r="J8" s="15"/>
      <c r="K8" s="15"/>
      <c r="L8" s="15"/>
    </row>
    <row r="9" ht="45" customHeight="1" spans="1:12">
      <c r="A9" s="13">
        <v>20104</v>
      </c>
      <c r="B9" s="14" t="s">
        <v>124</v>
      </c>
      <c r="C9" s="14"/>
      <c r="D9" s="11">
        <f t="shared" si="1"/>
        <v>199</v>
      </c>
      <c r="E9" s="11">
        <v>199</v>
      </c>
      <c r="F9" s="15">
        <v>0</v>
      </c>
      <c r="G9" s="15">
        <v>0</v>
      </c>
      <c r="H9" s="15"/>
      <c r="I9" s="15"/>
      <c r="J9" s="15"/>
      <c r="K9" s="15"/>
      <c r="L9" s="15"/>
    </row>
    <row r="10" ht="45" customHeight="1" spans="1:12">
      <c r="A10" s="13">
        <v>2010402</v>
      </c>
      <c r="B10" s="14" t="s">
        <v>92</v>
      </c>
      <c r="C10" s="14"/>
      <c r="D10" s="11">
        <f t="shared" si="1"/>
        <v>175</v>
      </c>
      <c r="E10" s="11">
        <v>175</v>
      </c>
      <c r="F10" s="15">
        <v>0</v>
      </c>
      <c r="G10" s="15">
        <v>0</v>
      </c>
      <c r="H10" s="15"/>
      <c r="I10" s="15"/>
      <c r="J10" s="15"/>
      <c r="K10" s="15"/>
      <c r="L10" s="15"/>
    </row>
    <row r="11" ht="45" customHeight="1" spans="1:12">
      <c r="A11" s="13" t="s">
        <v>199</v>
      </c>
      <c r="B11" s="14" t="s">
        <v>122</v>
      </c>
      <c r="C11" s="14" t="s">
        <v>200</v>
      </c>
      <c r="D11" s="11">
        <f t="shared" si="1"/>
        <v>20</v>
      </c>
      <c r="E11" s="11">
        <v>20</v>
      </c>
      <c r="F11" s="15">
        <v>0</v>
      </c>
      <c r="G11" s="15">
        <v>0</v>
      </c>
      <c r="H11" s="15"/>
      <c r="I11" s="15"/>
      <c r="J11" s="15"/>
      <c r="K11" s="15"/>
      <c r="L11" s="15"/>
    </row>
    <row r="12" ht="45" customHeight="1" spans="1:12">
      <c r="A12" s="13" t="s">
        <v>199</v>
      </c>
      <c r="B12" s="14" t="s">
        <v>122</v>
      </c>
      <c r="C12" s="14" t="s">
        <v>190</v>
      </c>
      <c r="D12" s="11">
        <f t="shared" si="1"/>
        <v>20</v>
      </c>
      <c r="E12" s="11">
        <v>20</v>
      </c>
      <c r="F12" s="15">
        <v>0</v>
      </c>
      <c r="G12" s="15">
        <v>0</v>
      </c>
      <c r="H12" s="15"/>
      <c r="I12" s="15"/>
      <c r="J12" s="15"/>
      <c r="K12" s="15"/>
      <c r="L12" s="15"/>
    </row>
    <row r="13" ht="45" customHeight="1" spans="1:12">
      <c r="A13" s="13" t="s">
        <v>199</v>
      </c>
      <c r="B13" s="14" t="s">
        <v>122</v>
      </c>
      <c r="C13" s="14" t="s">
        <v>189</v>
      </c>
      <c r="D13" s="11">
        <f t="shared" si="1"/>
        <v>70</v>
      </c>
      <c r="E13" s="11">
        <v>70</v>
      </c>
      <c r="F13" s="15">
        <v>0</v>
      </c>
      <c r="G13" s="15">
        <v>0</v>
      </c>
      <c r="H13" s="15"/>
      <c r="I13" s="15"/>
      <c r="J13" s="15"/>
      <c r="K13" s="15"/>
      <c r="L13" s="15"/>
    </row>
    <row r="14" ht="45" customHeight="1" spans="1:12">
      <c r="A14" s="13" t="s">
        <v>199</v>
      </c>
      <c r="B14" s="14" t="s">
        <v>122</v>
      </c>
      <c r="C14" s="14" t="s">
        <v>188</v>
      </c>
      <c r="D14" s="11">
        <f t="shared" si="1"/>
        <v>20</v>
      </c>
      <c r="E14" s="11">
        <v>20</v>
      </c>
      <c r="F14" s="15">
        <v>0</v>
      </c>
      <c r="G14" s="15">
        <v>0</v>
      </c>
      <c r="H14" s="15"/>
      <c r="I14" s="15"/>
      <c r="J14" s="15"/>
      <c r="K14" s="15"/>
      <c r="L14" s="15"/>
    </row>
    <row r="15" ht="45" customHeight="1" spans="1:12">
      <c r="A15" s="13" t="s">
        <v>199</v>
      </c>
      <c r="B15" s="14" t="s">
        <v>122</v>
      </c>
      <c r="C15" s="14" t="s">
        <v>201</v>
      </c>
      <c r="D15" s="11">
        <f t="shared" si="1"/>
        <v>25</v>
      </c>
      <c r="E15" s="11">
        <v>25</v>
      </c>
      <c r="F15" s="15">
        <v>0</v>
      </c>
      <c r="G15" s="15">
        <v>0</v>
      </c>
      <c r="H15" s="15"/>
      <c r="I15" s="15"/>
      <c r="J15" s="15"/>
      <c r="K15" s="15"/>
      <c r="L15" s="15"/>
    </row>
    <row r="16" ht="45" customHeight="1" spans="1:12">
      <c r="A16" s="13" t="s">
        <v>199</v>
      </c>
      <c r="B16" s="14" t="s">
        <v>122</v>
      </c>
      <c r="C16" s="14" t="s">
        <v>202</v>
      </c>
      <c r="D16" s="11">
        <f t="shared" si="1"/>
        <v>20</v>
      </c>
      <c r="E16" s="11">
        <v>20</v>
      </c>
      <c r="F16" s="15">
        <v>0</v>
      </c>
      <c r="G16" s="15">
        <v>0</v>
      </c>
      <c r="H16" s="15"/>
      <c r="I16" s="15"/>
      <c r="J16" s="15"/>
      <c r="K16" s="15"/>
      <c r="L16" s="15"/>
    </row>
    <row r="17" ht="45" customHeight="1" spans="1:12">
      <c r="A17" s="13">
        <v>2010404</v>
      </c>
      <c r="B17" s="14" t="s">
        <v>93</v>
      </c>
      <c r="C17" s="14"/>
      <c r="D17" s="11">
        <f t="shared" si="1"/>
        <v>24</v>
      </c>
      <c r="E17" s="11">
        <v>24</v>
      </c>
      <c r="F17" s="15">
        <v>0</v>
      </c>
      <c r="G17" s="15">
        <v>0</v>
      </c>
      <c r="H17" s="15"/>
      <c r="I17" s="15"/>
      <c r="J17" s="15"/>
      <c r="K17" s="15"/>
      <c r="L17" s="15"/>
    </row>
    <row r="18" ht="45" customHeight="1" spans="1:12">
      <c r="A18" s="13" t="s">
        <v>203</v>
      </c>
      <c r="B18" s="14" t="s">
        <v>122</v>
      </c>
      <c r="C18" s="14" t="s">
        <v>204</v>
      </c>
      <c r="D18" s="11">
        <f t="shared" si="1"/>
        <v>24</v>
      </c>
      <c r="E18" s="11">
        <v>24</v>
      </c>
      <c r="F18" s="15">
        <v>0</v>
      </c>
      <c r="G18" s="15">
        <v>0</v>
      </c>
      <c r="H18" s="15"/>
      <c r="I18" s="15"/>
      <c r="J18" s="15"/>
      <c r="K18" s="15"/>
      <c r="L18" s="15"/>
    </row>
    <row r="19" ht="45" customHeight="1" spans="1:12">
      <c r="A19" s="16" t="s">
        <v>205</v>
      </c>
      <c r="B19" s="14" t="s">
        <v>125</v>
      </c>
      <c r="C19" s="14"/>
      <c r="D19" s="11">
        <f t="shared" si="1"/>
        <v>130</v>
      </c>
      <c r="E19" s="11">
        <v>130</v>
      </c>
      <c r="F19" s="15">
        <v>0</v>
      </c>
      <c r="G19" s="15">
        <v>0</v>
      </c>
      <c r="H19" s="15"/>
      <c r="I19" s="15"/>
      <c r="J19" s="15"/>
      <c r="K19" s="15"/>
      <c r="L19" s="15"/>
    </row>
    <row r="20" ht="45" customHeight="1" spans="1:12">
      <c r="A20" s="16" t="s">
        <v>206</v>
      </c>
      <c r="B20" s="14" t="s">
        <v>94</v>
      </c>
      <c r="C20" s="14"/>
      <c r="D20" s="11">
        <f t="shared" si="1"/>
        <v>130</v>
      </c>
      <c r="E20" s="11">
        <v>130</v>
      </c>
      <c r="F20" s="15">
        <v>0</v>
      </c>
      <c r="G20" s="15">
        <v>0</v>
      </c>
      <c r="H20" s="15"/>
      <c r="I20" s="15"/>
      <c r="J20" s="15"/>
      <c r="K20" s="15"/>
      <c r="L20" s="15"/>
    </row>
    <row r="21" ht="45" customHeight="1" spans="1:12">
      <c r="A21" s="16" t="s">
        <v>207</v>
      </c>
      <c r="B21" s="14" t="s">
        <v>122</v>
      </c>
      <c r="C21" s="14" t="s">
        <v>192</v>
      </c>
      <c r="D21" s="11">
        <f t="shared" si="1"/>
        <v>80</v>
      </c>
      <c r="E21" s="11">
        <v>80</v>
      </c>
      <c r="F21" s="15">
        <v>0</v>
      </c>
      <c r="G21" s="15">
        <v>0</v>
      </c>
      <c r="H21" s="15"/>
      <c r="I21" s="15"/>
      <c r="J21" s="15"/>
      <c r="K21" s="15"/>
      <c r="L21" s="15"/>
    </row>
    <row r="22" ht="45" customHeight="1" spans="1:12">
      <c r="A22" s="16" t="s">
        <v>207</v>
      </c>
      <c r="B22" s="14" t="s">
        <v>122</v>
      </c>
      <c r="C22" s="14" t="s">
        <v>208</v>
      </c>
      <c r="D22" s="11">
        <f t="shared" si="1"/>
        <v>50</v>
      </c>
      <c r="E22" s="11">
        <v>50</v>
      </c>
      <c r="F22" s="15">
        <v>0</v>
      </c>
      <c r="G22" s="15">
        <v>0</v>
      </c>
      <c r="H22" s="15"/>
      <c r="I22" s="15"/>
      <c r="J22" s="15"/>
      <c r="K22" s="15"/>
      <c r="L22" s="15"/>
    </row>
    <row r="23" ht="45" customHeight="1" spans="1:12">
      <c r="A23" s="16" t="s">
        <v>209</v>
      </c>
      <c r="B23" s="14" t="s">
        <v>126</v>
      </c>
      <c r="C23" s="14"/>
      <c r="D23" s="11">
        <f t="shared" si="1"/>
        <v>2500</v>
      </c>
      <c r="E23" s="11">
        <v>2500</v>
      </c>
      <c r="F23" s="15">
        <v>0</v>
      </c>
      <c r="G23" s="15">
        <v>0</v>
      </c>
      <c r="H23" s="15"/>
      <c r="I23" s="15"/>
      <c r="J23" s="15"/>
      <c r="K23" s="15"/>
      <c r="L23" s="15"/>
    </row>
    <row r="24" ht="45" customHeight="1" spans="1:12">
      <c r="A24" s="16" t="s">
        <v>210</v>
      </c>
      <c r="B24" s="14" t="s">
        <v>95</v>
      </c>
      <c r="C24" s="14"/>
      <c r="D24" s="11">
        <f t="shared" si="1"/>
        <v>2500</v>
      </c>
      <c r="E24" s="11">
        <v>2500</v>
      </c>
      <c r="F24" s="15">
        <v>0</v>
      </c>
      <c r="G24" s="15">
        <v>0</v>
      </c>
      <c r="H24" s="15"/>
      <c r="I24" s="15"/>
      <c r="J24" s="15"/>
      <c r="K24" s="15"/>
      <c r="L24" s="15"/>
    </row>
    <row r="25" ht="45" customHeight="1" spans="1:12">
      <c r="A25" s="16" t="s">
        <v>211</v>
      </c>
      <c r="B25" s="14" t="s">
        <v>95</v>
      </c>
      <c r="C25" s="14"/>
      <c r="D25" s="11">
        <f t="shared" si="1"/>
        <v>2500</v>
      </c>
      <c r="E25" s="11">
        <v>2500</v>
      </c>
      <c r="F25" s="15">
        <v>0</v>
      </c>
      <c r="G25" s="15">
        <v>0</v>
      </c>
      <c r="H25" s="15"/>
      <c r="I25" s="15"/>
      <c r="J25" s="15"/>
      <c r="K25" s="15"/>
      <c r="L25" s="15"/>
    </row>
    <row r="26" ht="45" customHeight="1" spans="1:12">
      <c r="A26" s="16" t="s">
        <v>212</v>
      </c>
      <c r="B26" s="14" t="s">
        <v>122</v>
      </c>
      <c r="C26" s="14" t="s">
        <v>213</v>
      </c>
      <c r="D26" s="11">
        <f t="shared" si="1"/>
        <v>2500</v>
      </c>
      <c r="E26" s="11">
        <v>2500</v>
      </c>
      <c r="F26" s="15">
        <v>0</v>
      </c>
      <c r="G26" s="15">
        <v>0</v>
      </c>
      <c r="H26" s="15"/>
      <c r="I26" s="15"/>
      <c r="J26" s="15"/>
      <c r="K26" s="15"/>
      <c r="L26" s="15"/>
    </row>
    <row r="27" ht="45" customHeight="1" spans="1:12">
      <c r="A27" s="16" t="s">
        <v>214</v>
      </c>
      <c r="B27" s="14" t="s">
        <v>127</v>
      </c>
      <c r="C27" s="14"/>
      <c r="D27" s="11">
        <f t="shared" si="1"/>
        <v>2500</v>
      </c>
      <c r="E27" s="11">
        <v>2500</v>
      </c>
      <c r="F27" s="15">
        <v>0</v>
      </c>
      <c r="G27" s="15">
        <v>0</v>
      </c>
      <c r="H27" s="15"/>
      <c r="I27" s="15"/>
      <c r="J27" s="15"/>
      <c r="K27" s="15"/>
      <c r="L27" s="15"/>
    </row>
    <row r="28" ht="45" customHeight="1" spans="1:12">
      <c r="A28" s="16" t="s">
        <v>215</v>
      </c>
      <c r="B28" s="14" t="s">
        <v>128</v>
      </c>
      <c r="C28" s="14"/>
      <c r="D28" s="11">
        <f t="shared" si="1"/>
        <v>2500</v>
      </c>
      <c r="E28" s="11">
        <v>2500</v>
      </c>
      <c r="F28" s="15">
        <v>0</v>
      </c>
      <c r="G28" s="15">
        <v>0</v>
      </c>
      <c r="H28" s="15"/>
      <c r="I28" s="15"/>
      <c r="J28" s="15"/>
      <c r="K28" s="15"/>
      <c r="L28" s="15"/>
    </row>
    <row r="29" ht="45" customHeight="1" spans="1:12">
      <c r="A29" s="16" t="s">
        <v>216</v>
      </c>
      <c r="B29" s="14" t="s">
        <v>96</v>
      </c>
      <c r="C29" s="14"/>
      <c r="D29" s="11">
        <f t="shared" si="1"/>
        <v>2500</v>
      </c>
      <c r="E29" s="11">
        <v>2500</v>
      </c>
      <c r="F29" s="15">
        <v>0</v>
      </c>
      <c r="G29" s="15">
        <v>0</v>
      </c>
      <c r="H29" s="15"/>
      <c r="I29" s="15"/>
      <c r="J29" s="15"/>
      <c r="K29" s="15"/>
      <c r="L29" s="15"/>
    </row>
    <row r="30" ht="45" customHeight="1" spans="1:12">
      <c r="A30" s="14" t="s">
        <v>217</v>
      </c>
      <c r="B30" s="14" t="s">
        <v>122</v>
      </c>
      <c r="C30" s="14" t="s">
        <v>213</v>
      </c>
      <c r="D30" s="11">
        <f t="shared" si="1"/>
        <v>2500</v>
      </c>
      <c r="E30" s="11">
        <v>2500</v>
      </c>
      <c r="F30" s="15">
        <v>0</v>
      </c>
      <c r="G30" s="15">
        <v>0</v>
      </c>
      <c r="H30" s="15"/>
      <c r="I30" s="15"/>
      <c r="J30" s="15"/>
      <c r="K30" s="15"/>
      <c r="L30" s="15"/>
    </row>
    <row r="31" ht="45" customHeight="1" spans="1:12">
      <c r="A31" s="14">
        <v>224</v>
      </c>
      <c r="B31" s="14" t="s">
        <v>129</v>
      </c>
      <c r="C31" s="14"/>
      <c r="D31" s="11">
        <f t="shared" si="1"/>
        <v>70</v>
      </c>
      <c r="E31" s="11">
        <v>70</v>
      </c>
      <c r="F31" s="15">
        <v>0</v>
      </c>
      <c r="G31" s="15">
        <v>0</v>
      </c>
      <c r="H31" s="15"/>
      <c r="I31" s="15"/>
      <c r="J31" s="15"/>
      <c r="K31" s="15"/>
      <c r="L31" s="15"/>
    </row>
    <row r="32" ht="45" customHeight="1" spans="1:12">
      <c r="A32" s="14">
        <v>22401</v>
      </c>
      <c r="B32" s="14" t="s">
        <v>130</v>
      </c>
      <c r="C32" s="14"/>
      <c r="D32" s="11">
        <f t="shared" si="1"/>
        <v>70</v>
      </c>
      <c r="E32" s="11">
        <v>70</v>
      </c>
      <c r="F32" s="15">
        <v>0</v>
      </c>
      <c r="G32" s="15">
        <v>0</v>
      </c>
      <c r="H32" s="15"/>
      <c r="I32" s="15"/>
      <c r="J32" s="15"/>
      <c r="K32" s="15"/>
      <c r="L32" s="15"/>
    </row>
    <row r="33" ht="45" customHeight="1" spans="1:12">
      <c r="A33" s="14">
        <v>2240106</v>
      </c>
      <c r="B33" s="14" t="s">
        <v>97</v>
      </c>
      <c r="C33" s="14"/>
      <c r="D33" s="11">
        <f t="shared" si="1"/>
        <v>70</v>
      </c>
      <c r="E33" s="11">
        <v>70</v>
      </c>
      <c r="F33" s="15">
        <v>0</v>
      </c>
      <c r="G33" s="15">
        <v>0</v>
      </c>
      <c r="H33" s="15"/>
      <c r="I33" s="15"/>
      <c r="J33" s="15"/>
      <c r="K33" s="15"/>
      <c r="L33" s="15"/>
    </row>
    <row r="34" ht="45" customHeight="1" spans="1:12">
      <c r="A34" s="14" t="s">
        <v>218</v>
      </c>
      <c r="B34" s="14" t="s">
        <v>122</v>
      </c>
      <c r="C34" s="14" t="s">
        <v>194</v>
      </c>
      <c r="D34" s="11">
        <f t="shared" si="1"/>
        <v>70</v>
      </c>
      <c r="E34" s="11">
        <v>70</v>
      </c>
      <c r="F34" s="15">
        <v>0</v>
      </c>
      <c r="G34" s="15">
        <v>0</v>
      </c>
      <c r="H34" s="15"/>
      <c r="I34" s="15"/>
      <c r="J34" s="15"/>
      <c r="K34" s="15"/>
      <c r="L34" s="15"/>
    </row>
    <row r="35" ht="45" customHeight="1" spans="1:1">
      <c r="A35" s="4"/>
    </row>
    <row r="36" ht="45" customHeight="1" spans="1:1">
      <c r="A36" s="4"/>
    </row>
    <row r="37" ht="45" customHeight="1" spans="1:1">
      <c r="A37" s="4"/>
    </row>
    <row r="38" ht="45" customHeight="1" spans="1:1">
      <c r="A38" s="4"/>
    </row>
    <row r="39" ht="45" customHeight="1" spans="1:1">
      <c r="A39" s="4"/>
    </row>
    <row r="40" ht="45" customHeight="1" spans="1:1">
      <c r="A40" s="4"/>
    </row>
    <row r="41" ht="45" customHeight="1" spans="1:1">
      <c r="A41" s="4"/>
    </row>
    <row r="42" ht="45" customHeight="1" spans="1:1">
      <c r="A42" s="4"/>
    </row>
    <row r="43" ht="45" customHeight="1" spans="1:1">
      <c r="A43" s="4"/>
    </row>
    <row r="44" ht="45" customHeight="1" spans="1:1">
      <c r="A44" s="4"/>
    </row>
    <row r="45" ht="45" customHeight="1" spans="1:1">
      <c r="A45" s="4"/>
    </row>
    <row r="46" ht="45" customHeight="1" spans="1:1">
      <c r="A46" s="4"/>
    </row>
    <row r="47" ht="45" customHeight="1" spans="1:1">
      <c r="A47" s="4"/>
    </row>
    <row r="48" ht="45" customHeight="1" spans="1:1">
      <c r="A48" s="4"/>
    </row>
    <row r="49" ht="45" customHeight="1" spans="1:1">
      <c r="A49" s="4"/>
    </row>
    <row r="50" ht="45" customHeight="1" spans="1:1">
      <c r="A50" s="4"/>
    </row>
    <row r="51" ht="45" customHeight="1" spans="1:1">
      <c r="A51" s="4"/>
    </row>
    <row r="52" ht="45" customHeight="1" spans="1:1">
      <c r="A52" s="4"/>
    </row>
    <row r="53" ht="45" customHeight="1" spans="1:1">
      <c r="A53" s="4"/>
    </row>
    <row r="54" ht="45" customHeight="1" spans="1:1">
      <c r="A54" s="4"/>
    </row>
    <row r="55" ht="45" customHeight="1" spans="1:1">
      <c r="A55" s="4"/>
    </row>
    <row r="56" ht="45" customHeight="1" spans="1:1">
      <c r="A56" s="4"/>
    </row>
    <row r="57" ht="45" customHeight="1" spans="1:1">
      <c r="A57" s="4"/>
    </row>
    <row r="58" ht="45" customHeight="1" spans="1:1">
      <c r="A58" s="4"/>
    </row>
    <row r="59" ht="45" customHeight="1" spans="1:1">
      <c r="A59" s="4"/>
    </row>
    <row r="60" ht="45" customHeight="1" spans="1:1">
      <c r="A60" s="4"/>
    </row>
    <row r="61" ht="45" customHeight="1" spans="1:1">
      <c r="A61" s="4"/>
    </row>
    <row r="62" ht="45" customHeight="1" spans="1:1">
      <c r="A62" s="4"/>
    </row>
    <row r="63" ht="45" customHeight="1" spans="1:1">
      <c r="A63" s="4"/>
    </row>
    <row r="64" ht="45" customHeight="1" spans="1:1">
      <c r="A64" s="4"/>
    </row>
    <row r="65" ht="45" customHeight="1" spans="1:1">
      <c r="A65" s="4"/>
    </row>
    <row r="66" ht="45" customHeight="1" spans="1:1">
      <c r="A66" s="4"/>
    </row>
    <row r="67" ht="45" customHeight="1" spans="1:1">
      <c r="A67" s="4"/>
    </row>
    <row r="68" ht="45" customHeight="1" spans="1:1">
      <c r="A68" s="4"/>
    </row>
    <row r="69" ht="45" customHeight="1" spans="1:1">
      <c r="A69" s="4"/>
    </row>
    <row r="70" ht="45" customHeight="1" spans="1:1">
      <c r="A70" s="4"/>
    </row>
    <row r="71" ht="45" customHeight="1" spans="1:1">
      <c r="A71" s="4"/>
    </row>
    <row r="72" ht="45" customHeight="1" spans="1:1">
      <c r="A72" s="4"/>
    </row>
    <row r="73" ht="45" customHeight="1" spans="1:1">
      <c r="A73" s="4"/>
    </row>
    <row r="74" ht="45" customHeight="1" spans="1:1">
      <c r="A74" s="4"/>
    </row>
    <row r="75" ht="45" customHeight="1" spans="1:1">
      <c r="A75" s="4"/>
    </row>
    <row r="76" ht="45" customHeight="1" spans="1:1">
      <c r="A76" s="4"/>
    </row>
    <row r="77" ht="45" customHeight="1" spans="1:1">
      <c r="A77" s="4"/>
    </row>
    <row r="78" ht="45" customHeight="1" spans="1:1">
      <c r="A78" s="4"/>
    </row>
    <row r="79" ht="45" customHeight="1" spans="1:1">
      <c r="A79" s="4"/>
    </row>
    <row r="80" ht="45" customHeight="1" spans="1:1">
      <c r="A80" s="4"/>
    </row>
    <row r="81" ht="45" customHeight="1" spans="1:1">
      <c r="A81" s="4"/>
    </row>
    <row r="82" ht="45" customHeight="1" spans="1:1">
      <c r="A82" s="4"/>
    </row>
    <row r="83" ht="45" customHeight="1" spans="1:1">
      <c r="A83" s="4"/>
    </row>
    <row r="84" ht="45" customHeight="1" spans="1:1">
      <c r="A84" s="4"/>
    </row>
    <row r="85" ht="45" customHeight="1" spans="1:1">
      <c r="A85" s="4"/>
    </row>
    <row r="86" ht="45" customHeight="1" spans="1:1">
      <c r="A86" s="4"/>
    </row>
    <row r="87" ht="45" customHeight="1" spans="1:1">
      <c r="A87" s="4"/>
    </row>
    <row r="88" ht="45" customHeight="1" spans="1:1">
      <c r="A88" s="4"/>
    </row>
    <row r="89" ht="45" customHeight="1" spans="1:1">
      <c r="A89" s="4"/>
    </row>
    <row r="90" ht="45" customHeight="1" spans="1:1">
      <c r="A90" s="4"/>
    </row>
    <row r="91" ht="45" customHeight="1" spans="1:1">
      <c r="A91" s="4"/>
    </row>
    <row r="92" ht="45" customHeight="1" spans="1:1">
      <c r="A92" s="4"/>
    </row>
    <row r="93" ht="45" customHeight="1" spans="1:1">
      <c r="A93" s="4"/>
    </row>
    <row r="94" ht="45" customHeight="1" spans="1:1">
      <c r="A94" s="4"/>
    </row>
    <row r="95" ht="45" customHeight="1"/>
    <row r="96" ht="45" customHeight="1"/>
    <row r="97" ht="45" customHeight="1"/>
    <row r="98" ht="45" customHeight="1"/>
    <row r="99" ht="45" customHeight="1"/>
    <row r="100" ht="45" customHeight="1"/>
    <row r="101" ht="45" customHeight="1"/>
    <row r="102" ht="45" customHeight="1"/>
    <row r="103" ht="45" customHeight="1"/>
    <row r="104" ht="45" customHeight="1"/>
    <row r="105" ht="45" customHeight="1"/>
    <row r="106" ht="45" customHeight="1"/>
    <row r="107" ht="45" customHeight="1"/>
    <row r="108" ht="45" customHeight="1"/>
    <row r="109" ht="45" customHeight="1"/>
    <row r="110" ht="45" customHeight="1"/>
    <row r="111" ht="45" customHeight="1"/>
    <row r="112" ht="45" customHeight="1"/>
    <row r="113" ht="45" customHeight="1"/>
    <row r="114" ht="45" customHeight="1"/>
    <row r="115" ht="45" customHeight="1"/>
    <row r="116" ht="45" customHeight="1"/>
    <row r="117" ht="45" customHeight="1"/>
    <row r="118" ht="45" customHeight="1"/>
    <row r="119" ht="45" customHeight="1"/>
    <row r="120" ht="45" customHeight="1"/>
    <row r="121" ht="45" customHeight="1"/>
    <row r="122" ht="45" customHeight="1"/>
    <row r="123" ht="45" customHeight="1"/>
    <row r="124" ht="45" customHeight="1"/>
    <row r="125" ht="45" customHeight="1"/>
    <row r="126" ht="45" customHeight="1"/>
    <row r="127" ht="45" customHeight="1"/>
    <row r="128" ht="45" customHeight="1"/>
    <row r="129" ht="45" customHeight="1"/>
    <row r="130" ht="45" customHeight="1"/>
    <row r="131" ht="45" customHeight="1"/>
    <row r="132" ht="45" customHeight="1"/>
    <row r="133" ht="45" customHeight="1"/>
    <row r="134" ht="45" customHeight="1"/>
    <row r="135" ht="45" customHeight="1"/>
    <row r="136" ht="45" customHeight="1"/>
    <row r="137" ht="45" customHeight="1"/>
    <row r="138" ht="45" customHeight="1"/>
    <row r="139" ht="45" customHeight="1"/>
    <row r="140" ht="45" customHeight="1"/>
    <row r="141" ht="45" customHeight="1"/>
    <row r="142" ht="45" customHeight="1"/>
    <row r="143" ht="45" customHeight="1"/>
    <row r="144" ht="45" customHeight="1"/>
    <row r="145" ht="45" customHeight="1"/>
    <row r="146" ht="45" customHeight="1"/>
    <row r="147" ht="45" customHeight="1"/>
    <row r="148" ht="45" customHeight="1"/>
    <row r="149" ht="45" customHeight="1"/>
    <row r="150" ht="45" customHeight="1"/>
    <row r="151" ht="45" customHeight="1"/>
    <row r="152" ht="45" customHeight="1"/>
    <row r="153" ht="45" customHeight="1"/>
    <row r="154" ht="45" customHeight="1"/>
    <row r="155" ht="45" customHeight="1"/>
    <row r="156" ht="45" customHeight="1"/>
    <row r="157" ht="45" customHeight="1"/>
    <row r="158" ht="45" customHeight="1"/>
    <row r="159" ht="45" customHeight="1"/>
    <row r="160" ht="45" customHeight="1"/>
    <row r="161" ht="45" customHeight="1"/>
    <row r="162" ht="45" customHeight="1"/>
    <row r="163" ht="45" customHeight="1"/>
    <row r="164" ht="45" customHeight="1"/>
    <row r="165" ht="45" customHeight="1"/>
    <row r="166" ht="45" customHeight="1"/>
    <row r="167" ht="45" customHeight="1"/>
    <row r="168" ht="45" customHeight="1"/>
    <row r="169" ht="45" customHeight="1"/>
    <row r="170" ht="45" customHeight="1"/>
    <row r="171" ht="45" customHeight="1"/>
    <row r="172" ht="45" customHeight="1"/>
    <row r="173" ht="45" customHeight="1"/>
    <row r="174" ht="45" customHeight="1"/>
    <row r="175" ht="45" customHeight="1"/>
    <row r="176" ht="45" customHeight="1"/>
    <row r="177" ht="45" customHeight="1"/>
    <row r="178" ht="45" customHeight="1"/>
    <row r="179" ht="45" customHeight="1"/>
    <row r="180" ht="45" customHeight="1"/>
    <row r="181" ht="45" customHeight="1"/>
    <row r="182" ht="45" customHeight="1"/>
    <row r="183" ht="45" customHeight="1"/>
    <row r="184" ht="45" customHeight="1"/>
    <row r="185" ht="45" customHeight="1"/>
    <row r="186" ht="45" customHeight="1"/>
    <row r="187" ht="45" customHeight="1"/>
    <row r="188" ht="45" customHeight="1"/>
    <row r="189" ht="45" customHeight="1"/>
    <row r="190" ht="45" customHeight="1"/>
    <row r="191" ht="45" customHeight="1"/>
    <row r="192" ht="45" customHeight="1"/>
    <row r="193" ht="45" customHeight="1"/>
    <row r="194" ht="45" customHeight="1"/>
    <row r="195" ht="45" customHeight="1"/>
    <row r="196" ht="45" customHeight="1"/>
    <row r="197" ht="45" customHeight="1"/>
    <row r="198" ht="45" customHeight="1"/>
    <row r="199" ht="45" customHeight="1"/>
    <row r="200" ht="45" customHeight="1"/>
    <row r="201" ht="45" customHeight="1"/>
    <row r="202" ht="45" customHeight="1"/>
    <row r="203" ht="45" customHeight="1"/>
    <row r="204" ht="45" customHeight="1"/>
    <row r="205" ht="45" customHeight="1"/>
    <row r="206" ht="45" customHeight="1"/>
    <row r="207" ht="45" customHeight="1"/>
    <row r="208" ht="45" customHeight="1"/>
    <row r="209" ht="45" customHeight="1"/>
    <row r="210" ht="45" customHeight="1"/>
    <row r="211" ht="45" customHeight="1"/>
    <row r="212" ht="45" customHeight="1"/>
    <row r="213" ht="45" customHeight="1"/>
    <row r="214" ht="45" customHeight="1"/>
    <row r="215" ht="45" customHeight="1"/>
    <row r="216" ht="45" customHeight="1"/>
    <row r="217" ht="45" customHeight="1"/>
    <row r="218" ht="45" customHeight="1"/>
    <row r="219" ht="45" customHeight="1"/>
    <row r="220" ht="45" customHeight="1"/>
    <row r="221" ht="45" customHeight="1"/>
    <row r="222" ht="45" customHeight="1"/>
    <row r="223" ht="45" customHeight="1"/>
    <row r="224" ht="45" customHeight="1"/>
    <row r="225" ht="45" customHeight="1"/>
    <row r="226" ht="45" customHeight="1"/>
    <row r="227" ht="45" customHeight="1"/>
    <row r="228" ht="45" customHeight="1"/>
    <row r="229" ht="45" customHeight="1"/>
    <row r="230" ht="45" customHeight="1"/>
    <row r="231" ht="45" customHeight="1"/>
    <row r="232" ht="45" customHeight="1"/>
    <row r="233" ht="45" customHeight="1"/>
    <row r="234" ht="45" customHeight="1"/>
    <row r="235" ht="45" customHeight="1"/>
    <row r="236" ht="45" customHeight="1"/>
    <row r="237" ht="45" customHeight="1"/>
    <row r="238" ht="45" customHeight="1"/>
    <row r="239" ht="45" customHeight="1"/>
    <row r="240" ht="45" customHeight="1"/>
    <row r="241" ht="45" customHeight="1"/>
    <row r="242" ht="45" customHeight="1"/>
    <row r="243" ht="45" customHeight="1"/>
    <row r="244" ht="45" customHeight="1"/>
    <row r="245" ht="45" customHeight="1"/>
    <row r="246" ht="45" customHeight="1"/>
    <row r="247" ht="45" customHeight="1"/>
    <row r="248" ht="45" customHeight="1"/>
    <row r="249" ht="45" customHeight="1"/>
    <row r="250" ht="45" customHeight="1"/>
    <row r="251" ht="45" customHeight="1"/>
    <row r="252" ht="45" customHeight="1"/>
    <row r="253" ht="45" customHeight="1"/>
    <row r="254" ht="45" customHeight="1"/>
    <row r="255" ht="45" customHeight="1"/>
    <row r="256" ht="45" customHeight="1"/>
    <row r="257" ht="45" customHeight="1"/>
    <row r="258" ht="45" customHeight="1"/>
    <row r="259" ht="45" customHeight="1"/>
    <row r="260" ht="45" customHeight="1"/>
    <row r="261" ht="45" customHeight="1"/>
    <row r="262" ht="45" customHeight="1"/>
    <row r="263" ht="45" customHeight="1"/>
    <row r="264" ht="45" customHeight="1"/>
    <row r="265" ht="45" customHeight="1"/>
    <row r="266" ht="45" customHeight="1"/>
    <row r="267" ht="45" customHeight="1"/>
    <row r="268" ht="45" customHeight="1"/>
    <row r="269" ht="45" customHeight="1"/>
    <row r="270" ht="45" customHeight="1"/>
    <row r="271" ht="45" customHeight="1"/>
    <row r="272" ht="45" customHeight="1"/>
    <row r="273" ht="45" customHeight="1"/>
    <row r="274" ht="45" customHeight="1"/>
    <row r="275" ht="45" customHeight="1"/>
    <row r="276" ht="45" customHeight="1"/>
    <row r="277" ht="45" customHeight="1"/>
    <row r="278" ht="45" customHeight="1"/>
    <row r="279" ht="45" customHeight="1"/>
    <row r="280" ht="45" customHeight="1"/>
    <row r="281" ht="45" customHeight="1"/>
    <row r="282" ht="45" customHeight="1"/>
    <row r="283" ht="45" customHeight="1"/>
    <row r="284" ht="45" customHeight="1"/>
    <row r="285" ht="45" customHeight="1"/>
    <row r="286" ht="45" customHeight="1"/>
    <row r="287" ht="45" customHeight="1"/>
    <row r="288" ht="45" customHeight="1"/>
    <row r="289" ht="45" customHeight="1"/>
    <row r="290" ht="45" customHeight="1"/>
    <row r="291" ht="45" customHeight="1"/>
    <row r="292" ht="45" customHeight="1"/>
    <row r="293" ht="45" customHeight="1"/>
    <row r="294" ht="45" customHeight="1"/>
    <row r="295" ht="45" customHeight="1"/>
    <row r="296" ht="45" customHeight="1"/>
    <row r="297" ht="45" customHeight="1"/>
    <row r="298" ht="45" customHeight="1"/>
    <row r="299" ht="45" customHeight="1"/>
    <row r="300" ht="45" customHeight="1"/>
    <row r="301" ht="45" customHeight="1"/>
    <row r="302" ht="45" customHeight="1"/>
    <row r="303" ht="45" customHeight="1"/>
    <row r="304" ht="45" customHeight="1"/>
    <row r="305" ht="45" customHeight="1"/>
    <row r="306" ht="45" customHeight="1"/>
    <row r="307" ht="45" customHeight="1"/>
    <row r="308" ht="45" customHeight="1"/>
    <row r="309" ht="45" customHeight="1"/>
    <row r="310" ht="45" customHeight="1"/>
    <row r="311" ht="45" customHeight="1"/>
    <row r="312" ht="45" customHeight="1"/>
    <row r="313" ht="45" customHeight="1"/>
    <row r="314" ht="45" customHeight="1"/>
    <row r="315" ht="45" customHeight="1"/>
    <row r="316" ht="45" customHeight="1"/>
    <row r="317" ht="45" customHeight="1"/>
    <row r="318" ht="45" customHeight="1"/>
    <row r="319" ht="45" customHeight="1"/>
    <row r="320" ht="45" customHeight="1"/>
    <row r="321" ht="45" customHeight="1"/>
    <row r="322" ht="45" customHeight="1"/>
    <row r="323" ht="45" customHeight="1"/>
    <row r="324" ht="45" customHeight="1"/>
    <row r="325" ht="45" customHeight="1"/>
    <row r="326" ht="45" customHeight="1"/>
    <row r="327" ht="45" customHeight="1"/>
    <row r="328" ht="45" customHeight="1"/>
    <row r="329" ht="45" customHeight="1"/>
    <row r="330" ht="45" customHeight="1"/>
    <row r="331" ht="45" customHeight="1"/>
    <row r="332" ht="45" customHeight="1"/>
    <row r="333" ht="45" customHeight="1"/>
    <row r="334" ht="45" customHeight="1"/>
    <row r="335" ht="45" customHeight="1"/>
    <row r="336" ht="45" customHeight="1"/>
    <row r="337" ht="45" customHeight="1"/>
    <row r="338" ht="45" customHeight="1"/>
    <row r="339" ht="45" customHeight="1"/>
    <row r="340" ht="45" customHeight="1"/>
    <row r="341" ht="45" customHeight="1"/>
    <row r="342" ht="45" customHeight="1"/>
    <row r="343" ht="45" customHeight="1"/>
    <row r="344" ht="45" customHeight="1"/>
    <row r="345" ht="45" customHeight="1"/>
    <row r="346" ht="45" customHeight="1"/>
    <row r="347" ht="45" customHeight="1"/>
    <row r="348" ht="45" customHeight="1"/>
    <row r="349" ht="45" customHeight="1"/>
    <row r="350" ht="45" customHeight="1"/>
    <row r="351" ht="45" customHeight="1"/>
    <row r="352" ht="45" customHeight="1"/>
    <row r="353" ht="45" customHeight="1"/>
    <row r="354" ht="45" customHeight="1"/>
    <row r="355" ht="45" customHeight="1"/>
    <row r="356" ht="45" customHeight="1"/>
    <row r="357" ht="45" customHeight="1"/>
    <row r="358" ht="45" customHeight="1"/>
    <row r="359" ht="45" customHeight="1"/>
    <row r="360" ht="45" customHeight="1"/>
    <row r="361" ht="45" customHeight="1"/>
    <row r="362" ht="45" customHeight="1"/>
    <row r="363" ht="45" customHeight="1"/>
    <row r="364" ht="45" customHeight="1"/>
    <row r="365" ht="45" customHeight="1"/>
    <row r="366" ht="45" customHeight="1"/>
    <row r="367" ht="45" customHeight="1"/>
    <row r="368" ht="45" customHeight="1"/>
    <row r="369" ht="45" customHeight="1"/>
    <row r="370" ht="45" customHeight="1"/>
    <row r="371" ht="45" customHeight="1"/>
    <row r="372" ht="45" customHeight="1"/>
    <row r="373" ht="45" customHeight="1"/>
    <row r="374" ht="45" customHeight="1"/>
    <row r="375" ht="45" customHeight="1"/>
    <row r="376" ht="45" customHeight="1"/>
    <row r="377" ht="45" customHeight="1"/>
    <row r="378" ht="45" customHeight="1"/>
    <row r="379" ht="45" customHeight="1"/>
    <row r="380" ht="45" customHeight="1"/>
    <row r="381" ht="45" customHeight="1"/>
    <row r="382" ht="45" customHeight="1"/>
    <row r="383" ht="45" customHeight="1"/>
    <row r="384" ht="45" customHeight="1"/>
    <row r="385" ht="45" customHeight="1"/>
    <row r="386" ht="45" customHeight="1"/>
    <row r="387" ht="45" customHeight="1"/>
    <row r="388" ht="45" customHeight="1"/>
    <row r="389" ht="45" customHeight="1"/>
    <row r="390" ht="45" customHeight="1"/>
    <row r="391" ht="45" customHeight="1"/>
    <row r="392" ht="45" customHeight="1"/>
    <row r="393" ht="45" customHeight="1"/>
    <row r="394" ht="45" customHeight="1"/>
    <row r="395" ht="45" customHeight="1"/>
    <row r="396" ht="45" customHeight="1"/>
    <row r="397" ht="45" customHeight="1"/>
    <row r="398" ht="45" customHeight="1"/>
    <row r="399" ht="45" customHeight="1"/>
    <row r="400" ht="45" customHeight="1"/>
    <row r="401" ht="45" customHeight="1"/>
    <row r="402" ht="45" customHeight="1"/>
    <row r="403" ht="45" customHeight="1"/>
    <row r="404" ht="45" customHeight="1"/>
    <row r="405" ht="45" customHeight="1"/>
    <row r="406" ht="45" customHeight="1"/>
    <row r="407" ht="45" customHeight="1"/>
    <row r="408" ht="45" customHeight="1"/>
    <row r="409" ht="45" customHeight="1"/>
    <row r="410" ht="45" customHeight="1"/>
    <row r="411" ht="45" customHeight="1"/>
    <row r="412" ht="45" customHeight="1"/>
    <row r="413" ht="45" customHeight="1"/>
    <row r="414" ht="45" customHeight="1"/>
    <row r="415" ht="45" customHeight="1"/>
    <row r="416" ht="45" customHeight="1"/>
    <row r="417" ht="45" customHeight="1"/>
    <row r="418" ht="45" customHeight="1"/>
    <row r="419" ht="45" customHeight="1"/>
    <row r="420" ht="45" customHeight="1"/>
    <row r="421" ht="45" customHeight="1"/>
    <row r="422" ht="45" customHeight="1"/>
    <row r="423" ht="45" customHeight="1"/>
    <row r="424" ht="45" customHeight="1"/>
    <row r="425" ht="45" customHeight="1"/>
    <row r="426" ht="45" customHeight="1"/>
    <row r="427" ht="45" customHeight="1"/>
    <row r="428" ht="45" customHeight="1"/>
    <row r="429" ht="45" customHeight="1"/>
    <row r="430" ht="45" customHeight="1"/>
    <row r="431" ht="45" customHeight="1"/>
    <row r="432" ht="45" customHeight="1"/>
    <row r="433" ht="45" customHeight="1"/>
    <row r="434" ht="45" customHeight="1"/>
    <row r="435" ht="45" customHeight="1"/>
    <row r="436" ht="45" customHeight="1"/>
    <row r="437" ht="45" customHeight="1"/>
    <row r="438" ht="45" customHeight="1"/>
    <row r="439" ht="45" customHeight="1"/>
    <row r="440" ht="45" customHeight="1"/>
    <row r="441" ht="45" customHeight="1"/>
    <row r="442" ht="45" customHeight="1"/>
    <row r="443" ht="45" customHeight="1"/>
    <row r="444" ht="45" customHeight="1"/>
    <row r="445" ht="45" customHeight="1"/>
    <row r="446" ht="45" customHeight="1"/>
    <row r="447" ht="45" customHeight="1"/>
    <row r="448" ht="45" customHeight="1"/>
    <row r="449" ht="45" customHeight="1"/>
    <row r="450" ht="45" customHeight="1"/>
    <row r="451" ht="45" customHeight="1"/>
    <row r="452" ht="45" customHeight="1"/>
    <row r="453" ht="45" customHeight="1"/>
    <row r="454" ht="45" customHeight="1"/>
    <row r="455" ht="45" customHeight="1"/>
    <row r="456" ht="45" customHeight="1"/>
    <row r="457" ht="45" customHeight="1"/>
    <row r="458" ht="45" customHeight="1"/>
    <row r="459" ht="45" customHeight="1"/>
    <row r="460" ht="45" customHeight="1"/>
    <row r="461" ht="45" customHeight="1"/>
    <row r="462" ht="45" customHeight="1"/>
    <row r="463" ht="45" customHeight="1"/>
    <row r="464" ht="45" customHeight="1"/>
    <row r="465" ht="45" customHeight="1"/>
    <row r="466" ht="45" customHeight="1"/>
    <row r="467" ht="45" customHeight="1"/>
    <row r="468" ht="45" customHeight="1"/>
    <row r="469" ht="45" customHeight="1"/>
    <row r="470" ht="45" customHeight="1"/>
    <row r="471" ht="45" customHeight="1"/>
    <row r="472" ht="45" customHeight="1"/>
    <row r="473" ht="45" customHeight="1"/>
    <row r="474" ht="45" customHeight="1"/>
    <row r="475" ht="45" customHeight="1"/>
    <row r="476" ht="45" customHeight="1"/>
    <row r="477" ht="45" customHeight="1"/>
    <row r="478" ht="45" customHeight="1"/>
    <row r="479" ht="45" customHeight="1"/>
    <row r="480" ht="45" customHeight="1"/>
    <row r="481" ht="45" customHeight="1"/>
    <row r="482" ht="45" customHeight="1"/>
    <row r="483" ht="45" customHeight="1"/>
    <row r="484" ht="45" customHeight="1"/>
    <row r="485" ht="45" customHeight="1"/>
    <row r="486" ht="45" customHeight="1"/>
    <row r="487" ht="45" customHeight="1"/>
    <row r="488" ht="45" customHeight="1"/>
    <row r="489" ht="45" customHeight="1"/>
    <row r="490" ht="45" customHeight="1"/>
    <row r="491" ht="45" customHeight="1"/>
    <row r="492" ht="45" customHeight="1"/>
    <row r="493" ht="45" customHeight="1"/>
    <row r="494" ht="45" customHeight="1"/>
    <row r="495" ht="45" customHeight="1"/>
    <row r="496" ht="45" customHeight="1"/>
    <row r="497" ht="45" customHeight="1"/>
    <row r="498" ht="45" customHeight="1"/>
    <row r="499" ht="45" customHeight="1"/>
    <row r="500" ht="45" customHeight="1"/>
    <row r="501" ht="45" customHeight="1"/>
    <row r="502" ht="45" customHeight="1"/>
    <row r="503" ht="45" customHeight="1"/>
    <row r="504" ht="45" customHeight="1"/>
    <row r="505" ht="45" customHeight="1"/>
    <row r="506" ht="45" customHeight="1"/>
    <row r="507" ht="45" customHeight="1"/>
  </sheetData>
  <mergeCells count="9">
    <mergeCell ref="A2:L2"/>
    <mergeCell ref="A3:J3"/>
    <mergeCell ref="D4:G4"/>
    <mergeCell ref="H4:J4"/>
    <mergeCell ref="A4:A5"/>
    <mergeCell ref="B4:B5"/>
    <mergeCell ref="C4:C5"/>
    <mergeCell ref="K4:K5"/>
    <mergeCell ref="L4:L5"/>
  </mergeCells>
  <printOptions horizontalCentered="1"/>
  <pageMargins left="0.786805555555556" right="0.393055555555556" top="0.393055555555556" bottom="0.393055555555556" header="0.393055555555556" footer="0.393055555555556"/>
  <pageSetup paperSize="9" scale="68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25"/>
  <sheetViews>
    <sheetView workbookViewId="0">
      <selection activeCell="G11" sqref="G11"/>
    </sheetView>
  </sheetViews>
  <sheetFormatPr defaultColWidth="9" defaultRowHeight="13.5" outlineLevelCol="4"/>
  <cols>
    <col min="1" max="1" width="19.25" customWidth="1"/>
    <col min="2" max="2" width="33" customWidth="1"/>
    <col min="3" max="5" width="16.25" customWidth="1"/>
  </cols>
  <sheetData>
    <row r="2" ht="24" customHeight="1" spans="1:5">
      <c r="A2" s="1" t="s">
        <v>219</v>
      </c>
      <c r="B2" s="1"/>
      <c r="C2" s="1"/>
      <c r="D2" s="1"/>
      <c r="E2" s="1"/>
    </row>
    <row r="3" spans="5:5">
      <c r="E3" t="s">
        <v>3</v>
      </c>
    </row>
    <row r="4" ht="31.5" customHeight="1" spans="1:5">
      <c r="A4" s="2" t="s">
        <v>136</v>
      </c>
      <c r="B4" s="2" t="s">
        <v>137</v>
      </c>
      <c r="C4" s="2" t="s">
        <v>220</v>
      </c>
      <c r="D4" s="2"/>
      <c r="E4" s="2"/>
    </row>
    <row r="5" ht="31.5" customHeight="1" spans="1:5">
      <c r="A5" s="2"/>
      <c r="B5" s="2"/>
      <c r="C5" s="2" t="s">
        <v>65</v>
      </c>
      <c r="D5" s="2" t="s">
        <v>84</v>
      </c>
      <c r="E5" s="2" t="s">
        <v>85</v>
      </c>
    </row>
    <row r="6" ht="22.5" customHeight="1" spans="1:5">
      <c r="A6" s="3"/>
      <c r="B6" s="3"/>
      <c r="C6" s="3"/>
      <c r="D6" s="3"/>
      <c r="E6" s="3"/>
    </row>
    <row r="7" ht="22.5" customHeight="1" spans="1:5">
      <c r="A7" s="3"/>
      <c r="B7" s="3"/>
      <c r="C7" s="3"/>
      <c r="D7" s="3"/>
      <c r="E7" s="3"/>
    </row>
    <row r="8" ht="22.5" customHeight="1" spans="1:5">
      <c r="A8" s="3"/>
      <c r="B8" s="3"/>
      <c r="C8" s="3"/>
      <c r="D8" s="3"/>
      <c r="E8" s="3"/>
    </row>
    <row r="9" ht="22.5" customHeight="1" spans="1:5">
      <c r="A9" s="3"/>
      <c r="B9" s="3"/>
      <c r="C9" s="3"/>
      <c r="D9" s="3"/>
      <c r="E9" s="3"/>
    </row>
    <row r="10" ht="22.5" customHeight="1" spans="1:5">
      <c r="A10" s="3"/>
      <c r="B10" s="3"/>
      <c r="C10" s="3"/>
      <c r="D10" s="3"/>
      <c r="E10" s="3"/>
    </row>
    <row r="11" ht="22.5" customHeight="1" spans="1:5">
      <c r="A11" s="3"/>
      <c r="B11" s="3"/>
      <c r="C11" s="3"/>
      <c r="D11" s="3"/>
      <c r="E11" s="3"/>
    </row>
    <row r="12" ht="22.5" customHeight="1" spans="1:5">
      <c r="A12" s="3"/>
      <c r="B12" s="3"/>
      <c r="C12" s="3"/>
      <c r="D12" s="3"/>
      <c r="E12" s="3"/>
    </row>
    <row r="13" ht="22.5" customHeight="1" spans="1:5">
      <c r="A13" s="3"/>
      <c r="B13" s="3"/>
      <c r="C13" s="3"/>
      <c r="D13" s="3"/>
      <c r="E13" s="3"/>
    </row>
    <row r="14" ht="22.5" customHeight="1" spans="1:5">
      <c r="A14" s="3"/>
      <c r="B14" s="3"/>
      <c r="C14" s="3"/>
      <c r="D14" s="3"/>
      <c r="E14" s="3"/>
    </row>
    <row r="15" ht="22.5" customHeight="1" spans="1:5">
      <c r="A15" s="3"/>
      <c r="B15" s="3"/>
      <c r="C15" s="3"/>
      <c r="D15" s="3"/>
      <c r="E15" s="3"/>
    </row>
    <row r="16" ht="22.5" customHeight="1" spans="1:5">
      <c r="A16" s="3"/>
      <c r="B16" s="2" t="s">
        <v>65</v>
      </c>
      <c r="C16" s="3"/>
      <c r="D16" s="3"/>
      <c r="E16" s="3"/>
    </row>
    <row r="17" ht="22.5" customHeight="1"/>
    <row r="18" ht="22.5" customHeight="1"/>
    <row r="19" ht="22.5" customHeight="1"/>
    <row r="20" ht="22.5" customHeight="1"/>
    <row r="21" ht="22.5" customHeight="1"/>
    <row r="22" ht="22.5" customHeight="1"/>
    <row r="23" ht="22.5" customHeight="1"/>
    <row r="24" ht="22.5" customHeight="1"/>
    <row r="25" ht="22.5" customHeight="1"/>
  </sheetData>
  <mergeCells count="4">
    <mergeCell ref="A2:E2"/>
    <mergeCell ref="C4:E4"/>
    <mergeCell ref="A4:A5"/>
    <mergeCell ref="B4:B5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0"/>
  <sheetViews>
    <sheetView showZeros="0" view="pageBreakPreview" zoomScaleNormal="100" workbookViewId="0">
      <selection activeCell="E9" sqref="E9"/>
    </sheetView>
  </sheetViews>
  <sheetFormatPr defaultColWidth="9" defaultRowHeight="13.5"/>
  <cols>
    <col min="1" max="1" width="50.625" style="4" customWidth="1"/>
    <col min="2" max="23" width="10.625" customWidth="1"/>
  </cols>
  <sheetData>
    <row r="1" ht="30" customHeight="1" spans="6:23">
      <c r="F1" s="17"/>
      <c r="W1" s="18" t="s">
        <v>56</v>
      </c>
    </row>
    <row r="2" ht="15.75" customHeight="1" spans="1:6">
      <c r="A2" s="41"/>
      <c r="B2" s="30"/>
      <c r="C2" s="30"/>
      <c r="D2" s="30"/>
      <c r="E2" s="30"/>
      <c r="F2" s="30"/>
    </row>
    <row r="3" ht="30" customHeight="1" spans="1:23">
      <c r="A3" s="41" t="s">
        <v>57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</row>
    <row r="4" ht="20.25" customHeight="1" spans="1:23">
      <c r="A4" s="42" t="str">
        <f>预算01表!A4</f>
        <v>部门名称：天津经济技术开发区发展和改革局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W4" s="18" t="s">
        <v>3</v>
      </c>
    </row>
    <row r="5" ht="50.1" customHeight="1" spans="1:23">
      <c r="A5" s="9" t="s">
        <v>58</v>
      </c>
      <c r="B5" s="2" t="s">
        <v>59</v>
      </c>
      <c r="C5" s="2" t="s">
        <v>60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 t="s">
        <v>61</v>
      </c>
      <c r="Q5" s="2"/>
      <c r="R5" s="2"/>
      <c r="S5" s="2"/>
      <c r="T5" s="2"/>
      <c r="U5" s="2"/>
      <c r="V5" s="2"/>
      <c r="W5" s="2"/>
    </row>
    <row r="6" ht="50.1" customHeight="1" spans="1:23">
      <c r="A6" s="9"/>
      <c r="B6" s="2"/>
      <c r="C6" s="9" t="s">
        <v>62</v>
      </c>
      <c r="D6" s="9"/>
      <c r="E6" s="9"/>
      <c r="F6" s="9"/>
      <c r="G6" s="44" t="s">
        <v>63</v>
      </c>
      <c r="H6" s="9" t="s">
        <v>64</v>
      </c>
      <c r="I6" s="9"/>
      <c r="J6" s="9"/>
      <c r="K6" s="9"/>
      <c r="L6" s="9"/>
      <c r="M6" s="9"/>
      <c r="N6" s="9"/>
      <c r="O6" s="9"/>
      <c r="P6" s="2" t="s">
        <v>65</v>
      </c>
      <c r="Q6" s="2" t="s">
        <v>66</v>
      </c>
      <c r="R6" s="2"/>
      <c r="S6" s="2"/>
      <c r="T6" s="2"/>
      <c r="U6" s="2" t="s">
        <v>67</v>
      </c>
      <c r="V6" s="2"/>
      <c r="W6" s="2"/>
    </row>
    <row r="7" ht="50.1" customHeight="1" spans="1:23">
      <c r="A7" s="9"/>
      <c r="B7" s="2"/>
      <c r="C7" s="9" t="s">
        <v>65</v>
      </c>
      <c r="D7" s="9" t="s">
        <v>68</v>
      </c>
      <c r="E7" s="9" t="s">
        <v>69</v>
      </c>
      <c r="F7" s="9" t="s">
        <v>70</v>
      </c>
      <c r="G7" s="44"/>
      <c r="H7" s="9" t="s">
        <v>65</v>
      </c>
      <c r="I7" s="9" t="s">
        <v>71</v>
      </c>
      <c r="J7" s="9" t="s">
        <v>72</v>
      </c>
      <c r="K7" s="9" t="s">
        <v>73</v>
      </c>
      <c r="L7" s="9" t="s">
        <v>74</v>
      </c>
      <c r="M7" s="9" t="s">
        <v>75</v>
      </c>
      <c r="N7" s="9" t="s">
        <v>76</v>
      </c>
      <c r="O7" s="9" t="s">
        <v>77</v>
      </c>
      <c r="P7" s="2"/>
      <c r="Q7" s="2" t="s">
        <v>78</v>
      </c>
      <c r="R7" s="9" t="s">
        <v>68</v>
      </c>
      <c r="S7" s="9" t="s">
        <v>69</v>
      </c>
      <c r="T7" s="9" t="s">
        <v>70</v>
      </c>
      <c r="U7" s="9" t="s">
        <v>78</v>
      </c>
      <c r="V7" s="9" t="s">
        <v>63</v>
      </c>
      <c r="W7" s="9" t="s">
        <v>79</v>
      </c>
    </row>
    <row r="8" ht="30" customHeight="1" spans="1:23">
      <c r="A8" s="9" t="s">
        <v>65</v>
      </c>
      <c r="B8" s="45">
        <f t="shared" ref="B8:W8" si="0">B9</f>
        <v>6868.81</v>
      </c>
      <c r="C8" s="45">
        <f t="shared" si="0"/>
        <v>6868.81</v>
      </c>
      <c r="D8" s="45">
        <f t="shared" si="0"/>
        <v>6868.81</v>
      </c>
      <c r="E8" s="46">
        <f t="shared" si="0"/>
        <v>0</v>
      </c>
      <c r="F8" s="46">
        <f t="shared" si="0"/>
        <v>0</v>
      </c>
      <c r="G8" s="46">
        <f t="shared" si="0"/>
        <v>0</v>
      </c>
      <c r="H8" s="46">
        <f t="shared" si="0"/>
        <v>0</v>
      </c>
      <c r="I8" s="46">
        <f t="shared" si="0"/>
        <v>0</v>
      </c>
      <c r="J8" s="46">
        <f t="shared" si="0"/>
        <v>0</v>
      </c>
      <c r="K8" s="46">
        <f t="shared" si="0"/>
        <v>0</v>
      </c>
      <c r="L8" s="46">
        <f t="shared" si="0"/>
        <v>0</v>
      </c>
      <c r="M8" s="46">
        <f t="shared" si="0"/>
        <v>0</v>
      </c>
      <c r="N8" s="46">
        <f t="shared" si="0"/>
        <v>0</v>
      </c>
      <c r="O8" s="46">
        <f t="shared" si="0"/>
        <v>0</v>
      </c>
      <c r="P8" s="46">
        <f t="shared" si="0"/>
        <v>0</v>
      </c>
      <c r="Q8" s="46">
        <f t="shared" si="0"/>
        <v>0</v>
      </c>
      <c r="R8" s="46">
        <f t="shared" si="0"/>
        <v>0</v>
      </c>
      <c r="S8" s="46">
        <f t="shared" si="0"/>
        <v>0</v>
      </c>
      <c r="T8" s="46">
        <f t="shared" si="0"/>
        <v>0</v>
      </c>
      <c r="U8" s="46">
        <f t="shared" si="0"/>
        <v>0</v>
      </c>
      <c r="V8" s="46">
        <f t="shared" si="0"/>
        <v>0</v>
      </c>
      <c r="W8" s="46">
        <f t="shared" si="0"/>
        <v>0</v>
      </c>
    </row>
    <row r="9" ht="30" customHeight="1" spans="1:23">
      <c r="A9" s="47" t="str">
        <f>MID(A4,6,100)</f>
        <v>天津经济技术开发区发展和改革局</v>
      </c>
      <c r="B9" s="45">
        <f>SUM(P9,H9,C9,G9)</f>
        <v>6868.81</v>
      </c>
      <c r="C9" s="45">
        <f>SUM(D9:F9)</f>
        <v>6868.81</v>
      </c>
      <c r="D9" s="45">
        <v>6868.81</v>
      </c>
      <c r="E9" s="46"/>
      <c r="F9" s="46"/>
      <c r="G9" s="46"/>
      <c r="H9" s="46">
        <f>SUM(I9:O9)</f>
        <v>0</v>
      </c>
      <c r="I9" s="46"/>
      <c r="J9" s="46"/>
      <c r="K9" s="46"/>
      <c r="L9" s="46"/>
      <c r="M9" s="46"/>
      <c r="N9" s="46"/>
      <c r="O9" s="46"/>
      <c r="P9" s="46">
        <f>SUM(U9,Q9)</f>
        <v>0</v>
      </c>
      <c r="Q9" s="46">
        <f>SUM(R9:T9)</f>
        <v>0</v>
      </c>
      <c r="R9" s="46"/>
      <c r="S9" s="46"/>
      <c r="T9" s="46"/>
      <c r="U9" s="46">
        <f>SUM(V9:W9)</f>
        <v>0</v>
      </c>
      <c r="V9" s="46"/>
      <c r="W9" s="46"/>
    </row>
    <row r="10" ht="30" customHeight="1" spans="1:23">
      <c r="A10" s="47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</row>
  </sheetData>
  <mergeCells count="13">
    <mergeCell ref="A2:F2"/>
    <mergeCell ref="A3:W3"/>
    <mergeCell ref="A4:U4"/>
    <mergeCell ref="C5:O5"/>
    <mergeCell ref="P5:W5"/>
    <mergeCell ref="C6:F6"/>
    <mergeCell ref="H6:O6"/>
    <mergeCell ref="Q6:T6"/>
    <mergeCell ref="U6:W6"/>
    <mergeCell ref="A5:A7"/>
    <mergeCell ref="B5:B7"/>
    <mergeCell ref="G6:G7"/>
    <mergeCell ref="P6:P7"/>
  </mergeCells>
  <printOptions horizontalCentered="1"/>
  <pageMargins left="0.786805555555556" right="0.393055555555556" top="0.393055555555556" bottom="0.393055555555556" header="0.298611111111111" footer="0.298611111111111"/>
  <pageSetup paperSize="9" scale="4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0"/>
  <sheetViews>
    <sheetView showZeros="0" view="pageBreakPreview" zoomScaleNormal="100" workbookViewId="0">
      <selection activeCell="C8" sqref="C8:C13"/>
    </sheetView>
  </sheetViews>
  <sheetFormatPr defaultColWidth="9" defaultRowHeight="13.5"/>
  <cols>
    <col min="1" max="1" width="16" customWidth="1"/>
    <col min="2" max="2" width="20.75" style="4" customWidth="1"/>
    <col min="3" max="10" width="16.125" customWidth="1"/>
  </cols>
  <sheetData>
    <row r="1" ht="30" customHeight="1" spans="10:10">
      <c r="J1" s="17" t="s">
        <v>80</v>
      </c>
    </row>
    <row r="2" ht="45.75" customHeight="1" spans="1:10">
      <c r="A2" s="5" t="s">
        <v>81</v>
      </c>
      <c r="B2" s="6"/>
      <c r="C2" s="5"/>
      <c r="D2" s="5"/>
      <c r="E2" s="5"/>
      <c r="F2" s="5"/>
      <c r="G2" s="5"/>
      <c r="H2" s="5"/>
      <c r="I2" s="5"/>
      <c r="J2" s="5"/>
    </row>
    <row r="3" ht="20.25" customHeight="1" spans="1:10">
      <c r="A3" t="str">
        <f>预算01表!A4</f>
        <v>部门名称：天津经济技术开发区发展和改革局</v>
      </c>
      <c r="J3" s="18" t="s">
        <v>3</v>
      </c>
    </row>
    <row r="4" ht="30" customHeight="1" spans="1:10">
      <c r="A4" s="2" t="s">
        <v>82</v>
      </c>
      <c r="B4" s="9" t="s">
        <v>83</v>
      </c>
      <c r="C4" s="2" t="s">
        <v>59</v>
      </c>
      <c r="D4" s="2" t="s">
        <v>84</v>
      </c>
      <c r="E4" s="2" t="s">
        <v>85</v>
      </c>
      <c r="F4" s="2" t="s">
        <v>86</v>
      </c>
      <c r="G4" s="9" t="s">
        <v>87</v>
      </c>
      <c r="H4" s="9" t="s">
        <v>88</v>
      </c>
      <c r="I4" s="9" t="s">
        <v>89</v>
      </c>
      <c r="J4" s="2" t="s">
        <v>90</v>
      </c>
    </row>
    <row r="5" ht="30" customHeight="1" spans="1:10">
      <c r="A5" s="3"/>
      <c r="B5" s="10" t="s">
        <v>65</v>
      </c>
      <c r="C5" s="27">
        <f t="shared" ref="C5:J5" si="0">SUM(C7:C99)</f>
        <v>6868.81</v>
      </c>
      <c r="D5" s="27">
        <f t="shared" si="0"/>
        <v>1469.81</v>
      </c>
      <c r="E5" s="11">
        <f t="shared" si="0"/>
        <v>5399</v>
      </c>
      <c r="F5" s="40">
        <f t="shared" si="0"/>
        <v>0</v>
      </c>
      <c r="G5" s="40">
        <f t="shared" si="0"/>
        <v>0</v>
      </c>
      <c r="H5" s="40">
        <f t="shared" si="0"/>
        <v>0</v>
      </c>
      <c r="I5" s="40">
        <f t="shared" si="0"/>
        <v>0</v>
      </c>
      <c r="J5" s="40">
        <f t="shared" si="0"/>
        <v>0</v>
      </c>
    </row>
    <row r="6" ht="45" customHeight="1" spans="1:10">
      <c r="A6" s="3"/>
      <c r="B6" s="10" t="str">
        <f>MID(A3,6,100)</f>
        <v>天津经济技术开发区发展和改革局</v>
      </c>
      <c r="C6" s="27">
        <f t="shared" ref="C6:J6" si="1">SUM(C7:C99)</f>
        <v>6868.81</v>
      </c>
      <c r="D6" s="27">
        <f t="shared" si="1"/>
        <v>1469.81</v>
      </c>
      <c r="E6" s="11">
        <f t="shared" si="1"/>
        <v>5399</v>
      </c>
      <c r="F6" s="40">
        <f t="shared" si="1"/>
        <v>0</v>
      </c>
      <c r="G6" s="40">
        <f t="shared" si="1"/>
        <v>0</v>
      </c>
      <c r="H6" s="40">
        <f t="shared" si="1"/>
        <v>0</v>
      </c>
      <c r="I6" s="40">
        <f t="shared" si="1"/>
        <v>0</v>
      </c>
      <c r="J6" s="40">
        <f t="shared" si="1"/>
        <v>0</v>
      </c>
    </row>
    <row r="7" ht="30" customHeight="1" spans="1:10">
      <c r="A7" s="13">
        <v>2010401</v>
      </c>
      <c r="B7" s="14" t="s">
        <v>91</v>
      </c>
      <c r="C7" s="27">
        <f t="shared" ref="C7:C13" si="2">D7+E7</f>
        <v>1469.81</v>
      </c>
      <c r="D7" s="27">
        <v>1469.81</v>
      </c>
      <c r="E7" s="11">
        <v>0</v>
      </c>
      <c r="F7" s="15"/>
      <c r="G7" s="15"/>
      <c r="H7" s="15"/>
      <c r="I7" s="15"/>
      <c r="J7" s="15"/>
    </row>
    <row r="8" ht="30" customHeight="1" spans="1:10">
      <c r="A8" s="13">
        <v>2010402</v>
      </c>
      <c r="B8" s="14" t="s">
        <v>92</v>
      </c>
      <c r="C8" s="11">
        <f t="shared" si="2"/>
        <v>175</v>
      </c>
      <c r="D8" s="27">
        <v>0</v>
      </c>
      <c r="E8" s="11">
        <v>175</v>
      </c>
      <c r="F8" s="15"/>
      <c r="G8" s="15"/>
      <c r="H8" s="15"/>
      <c r="I8" s="15"/>
      <c r="J8" s="15"/>
    </row>
    <row r="9" ht="30" customHeight="1" spans="1:10">
      <c r="A9" s="13">
        <v>2010404</v>
      </c>
      <c r="B9" s="14" t="s">
        <v>93</v>
      </c>
      <c r="C9" s="11">
        <f t="shared" si="2"/>
        <v>24</v>
      </c>
      <c r="D9" s="27">
        <v>0</v>
      </c>
      <c r="E9" s="11">
        <v>24</v>
      </c>
      <c r="F9" s="15"/>
      <c r="G9" s="15"/>
      <c r="H9" s="15"/>
      <c r="I9" s="15"/>
      <c r="J9" s="15"/>
    </row>
    <row r="10" ht="30" customHeight="1" spans="1:10">
      <c r="A10" s="13">
        <v>2011308</v>
      </c>
      <c r="B10" s="14" t="s">
        <v>94</v>
      </c>
      <c r="C10" s="11">
        <f t="shared" si="2"/>
        <v>130</v>
      </c>
      <c r="D10" s="27">
        <v>0</v>
      </c>
      <c r="E10" s="11">
        <v>130</v>
      </c>
      <c r="F10" s="15"/>
      <c r="G10" s="15"/>
      <c r="H10" s="15"/>
      <c r="I10" s="15"/>
      <c r="J10" s="15"/>
    </row>
    <row r="11" ht="30" customHeight="1" spans="1:10">
      <c r="A11" s="13">
        <v>2111001</v>
      </c>
      <c r="B11" s="14" t="s">
        <v>95</v>
      </c>
      <c r="C11" s="11">
        <f t="shared" si="2"/>
        <v>2500</v>
      </c>
      <c r="D11" s="27">
        <v>0</v>
      </c>
      <c r="E11" s="11">
        <v>2500</v>
      </c>
      <c r="F11" s="15"/>
      <c r="G11" s="15"/>
      <c r="H11" s="15"/>
      <c r="I11" s="15"/>
      <c r="J11" s="15"/>
    </row>
    <row r="12" ht="30" customHeight="1" spans="1:10">
      <c r="A12" s="13">
        <v>2150299</v>
      </c>
      <c r="B12" s="14" t="s">
        <v>96</v>
      </c>
      <c r="C12" s="11">
        <f t="shared" si="2"/>
        <v>2500</v>
      </c>
      <c r="D12" s="27">
        <v>0</v>
      </c>
      <c r="E12" s="11">
        <v>2500</v>
      </c>
      <c r="F12" s="15"/>
      <c r="G12" s="15"/>
      <c r="H12" s="15"/>
      <c r="I12" s="15"/>
      <c r="J12" s="15"/>
    </row>
    <row r="13" ht="30" customHeight="1" spans="1:10">
      <c r="A13" s="13">
        <v>2240106</v>
      </c>
      <c r="B13" s="14" t="s">
        <v>97</v>
      </c>
      <c r="C13" s="11">
        <f t="shared" si="2"/>
        <v>70</v>
      </c>
      <c r="D13" s="27">
        <v>0</v>
      </c>
      <c r="E13" s="11">
        <v>70</v>
      </c>
      <c r="F13" s="15"/>
      <c r="G13" s="15"/>
      <c r="H13" s="15"/>
      <c r="I13" s="15"/>
      <c r="J13" s="15"/>
    </row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</sheetData>
  <mergeCells count="1">
    <mergeCell ref="A2:J2"/>
  </mergeCells>
  <printOptions horizontalCentered="1"/>
  <pageMargins left="0.786805555555556" right="0.393055555555556" top="0.393055555555556" bottom="0.393055555555556" header="0.298611111111111" footer="0.298611111111111"/>
  <pageSetup paperSize="9" scale="82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showZeros="0" view="pageBreakPreview" zoomScaleNormal="100" topLeftCell="A20" workbookViewId="0">
      <selection activeCell="D7" sqref="D7:D26"/>
    </sheetView>
  </sheetViews>
  <sheetFormatPr defaultColWidth="9" defaultRowHeight="13.5" outlineLevelCol="5"/>
  <cols>
    <col min="1" max="1" width="21" customWidth="1"/>
    <col min="2" max="2" width="15" style="25" customWidth="1"/>
    <col min="3" max="3" width="28" customWidth="1"/>
    <col min="4" max="4" width="14.25" style="25" customWidth="1"/>
    <col min="5" max="5" width="28.125" customWidth="1"/>
    <col min="6" max="6" width="17.625" style="25" customWidth="1"/>
  </cols>
  <sheetData>
    <row r="1" ht="30" customHeight="1" spans="6:6">
      <c r="F1" s="29" t="s">
        <v>98</v>
      </c>
    </row>
    <row r="2" ht="15.75" customHeight="1" spans="1:6">
      <c r="A2" s="30"/>
      <c r="B2" s="30"/>
      <c r="C2" s="30"/>
      <c r="D2" s="30"/>
      <c r="E2" s="30"/>
      <c r="F2" s="30"/>
    </row>
    <row r="3" ht="30" customHeight="1" spans="1:6">
      <c r="A3" s="30" t="s">
        <v>99</v>
      </c>
      <c r="B3" s="30"/>
      <c r="C3" s="30"/>
      <c r="D3" s="30"/>
      <c r="E3" s="30"/>
      <c r="F3" s="30"/>
    </row>
    <row r="4" ht="20.25" customHeight="1" spans="1:6">
      <c r="A4" s="31" t="str">
        <f>预算01表!A4</f>
        <v>部门名称：天津经济技术开发区发展和改革局</v>
      </c>
      <c r="B4" s="31"/>
      <c r="C4" s="31"/>
      <c r="D4" s="31"/>
      <c r="E4" s="32" t="s">
        <v>3</v>
      </c>
      <c r="F4" s="32"/>
    </row>
    <row r="5" ht="24.95" customHeight="1" spans="1:6">
      <c r="A5" s="33" t="s">
        <v>100</v>
      </c>
      <c r="B5" s="33"/>
      <c r="C5" s="33" t="s">
        <v>101</v>
      </c>
      <c r="D5" s="33"/>
      <c r="E5" s="33"/>
      <c r="F5" s="33"/>
    </row>
    <row r="6" ht="24.95" customHeight="1" spans="1:6">
      <c r="A6" s="33" t="s">
        <v>6</v>
      </c>
      <c r="B6" s="33" t="s">
        <v>102</v>
      </c>
      <c r="C6" s="33" t="s">
        <v>8</v>
      </c>
      <c r="D6" s="33" t="s">
        <v>102</v>
      </c>
      <c r="E6" s="33" t="s">
        <v>9</v>
      </c>
      <c r="F6" s="33" t="s">
        <v>102</v>
      </c>
    </row>
    <row r="7" ht="24.95" customHeight="1" spans="1:6">
      <c r="A7" s="34" t="s">
        <v>103</v>
      </c>
      <c r="B7" s="35">
        <v>6868.81</v>
      </c>
      <c r="C7" s="36" t="s">
        <v>11</v>
      </c>
      <c r="D7" s="35">
        <v>1798.81</v>
      </c>
      <c r="E7" s="36" t="s">
        <v>12</v>
      </c>
      <c r="F7" s="35">
        <f>SUM(F8:F10)</f>
        <v>1469.81</v>
      </c>
    </row>
    <row r="8" ht="24.95" customHeight="1" spans="1:6">
      <c r="A8" s="34" t="s">
        <v>104</v>
      </c>
      <c r="B8" s="35"/>
      <c r="C8" s="36" t="s">
        <v>14</v>
      </c>
      <c r="D8" s="37"/>
      <c r="E8" s="36" t="s">
        <v>15</v>
      </c>
      <c r="F8" s="35">
        <v>1431.81</v>
      </c>
    </row>
    <row r="9" ht="24.95" customHeight="1" spans="1:6">
      <c r="A9" s="34" t="s">
        <v>105</v>
      </c>
      <c r="B9" s="35"/>
      <c r="C9" s="36" t="s">
        <v>17</v>
      </c>
      <c r="D9" s="37"/>
      <c r="E9" s="36" t="s">
        <v>18</v>
      </c>
      <c r="F9" s="37">
        <v>38</v>
      </c>
    </row>
    <row r="10" ht="24.95" customHeight="1" spans="1:6">
      <c r="A10" s="34"/>
      <c r="B10" s="35"/>
      <c r="C10" s="36" t="s">
        <v>20</v>
      </c>
      <c r="D10" s="37"/>
      <c r="E10" s="36" t="s">
        <v>21</v>
      </c>
      <c r="F10" s="37"/>
    </row>
    <row r="11" ht="24.95" customHeight="1" spans="1:6">
      <c r="A11" s="34"/>
      <c r="B11" s="35"/>
      <c r="C11" s="36" t="s">
        <v>23</v>
      </c>
      <c r="D11" s="37"/>
      <c r="E11" s="36" t="s">
        <v>24</v>
      </c>
      <c r="F11" s="37">
        <v>5399</v>
      </c>
    </row>
    <row r="12" ht="24.95" customHeight="1" spans="1:6">
      <c r="A12" s="34"/>
      <c r="B12" s="35"/>
      <c r="C12" s="36" t="s">
        <v>26</v>
      </c>
      <c r="D12" s="37"/>
      <c r="E12" s="36" t="s">
        <v>27</v>
      </c>
      <c r="F12" s="37"/>
    </row>
    <row r="13" ht="24.95" customHeight="1" spans="1:6">
      <c r="A13" s="34"/>
      <c r="B13" s="35"/>
      <c r="C13" s="36" t="s">
        <v>29</v>
      </c>
      <c r="D13" s="37"/>
      <c r="E13" s="36" t="s">
        <v>30</v>
      </c>
      <c r="F13" s="37"/>
    </row>
    <row r="14" ht="24.95" customHeight="1" spans="1:6">
      <c r="A14" s="34"/>
      <c r="B14" s="35"/>
      <c r="C14" s="36" t="s">
        <v>32</v>
      </c>
      <c r="D14" s="37"/>
      <c r="E14" s="36" t="s">
        <v>33</v>
      </c>
      <c r="F14" s="37"/>
    </row>
    <row r="15" ht="24.95" customHeight="1" spans="1:6">
      <c r="A15" s="34"/>
      <c r="B15" s="35"/>
      <c r="C15" s="36" t="s">
        <v>35</v>
      </c>
      <c r="D15" s="37">
        <v>2500</v>
      </c>
      <c r="E15" s="36" t="s">
        <v>36</v>
      </c>
      <c r="F15" s="37"/>
    </row>
    <row r="16" ht="24.95" customHeight="1" spans="1:6">
      <c r="A16" s="38"/>
      <c r="B16" s="35"/>
      <c r="C16" s="36" t="s">
        <v>37</v>
      </c>
      <c r="D16" s="37"/>
      <c r="E16" s="36" t="s">
        <v>38</v>
      </c>
      <c r="F16" s="37"/>
    </row>
    <row r="17" ht="24.95" customHeight="1" spans="1:6">
      <c r="A17" s="38"/>
      <c r="B17" s="35"/>
      <c r="C17" s="36" t="s">
        <v>39</v>
      </c>
      <c r="D17" s="37"/>
      <c r="E17" s="39"/>
      <c r="F17" s="37"/>
    </row>
    <row r="18" ht="24.95" customHeight="1" spans="1:6">
      <c r="A18" s="38"/>
      <c r="B18" s="35"/>
      <c r="C18" s="36" t="s">
        <v>40</v>
      </c>
      <c r="D18" s="37"/>
      <c r="E18" s="39"/>
      <c r="F18" s="37"/>
    </row>
    <row r="19" ht="24.95" customHeight="1" spans="1:6">
      <c r="A19" s="38"/>
      <c r="B19" s="35"/>
      <c r="C19" s="36" t="s">
        <v>41</v>
      </c>
      <c r="D19" s="37">
        <v>2500</v>
      </c>
      <c r="E19" s="39"/>
      <c r="F19" s="37"/>
    </row>
    <row r="20" ht="24.95" customHeight="1" spans="1:6">
      <c r="A20" s="38"/>
      <c r="B20" s="35"/>
      <c r="C20" s="36" t="s">
        <v>42</v>
      </c>
      <c r="D20" s="37"/>
      <c r="E20" s="39"/>
      <c r="F20" s="37"/>
    </row>
    <row r="21" ht="24.95" customHeight="1" spans="1:6">
      <c r="A21" s="38"/>
      <c r="B21" s="35"/>
      <c r="C21" s="36" t="s">
        <v>43</v>
      </c>
      <c r="D21" s="37"/>
      <c r="E21" s="39"/>
      <c r="F21" s="37"/>
    </row>
    <row r="22" ht="24.95" customHeight="1" spans="1:6">
      <c r="A22" s="38"/>
      <c r="B22" s="35"/>
      <c r="C22" s="36" t="s">
        <v>44</v>
      </c>
      <c r="D22" s="37"/>
      <c r="E22" s="39"/>
      <c r="F22" s="37"/>
    </row>
    <row r="23" ht="24.95" customHeight="1" spans="1:6">
      <c r="A23" s="38"/>
      <c r="B23" s="35"/>
      <c r="C23" s="36" t="s">
        <v>45</v>
      </c>
      <c r="D23" s="37"/>
      <c r="E23" s="39"/>
      <c r="F23" s="37"/>
    </row>
    <row r="24" ht="24.95" customHeight="1" spans="1:6">
      <c r="A24" s="38"/>
      <c r="B24" s="35"/>
      <c r="C24" s="36" t="s">
        <v>46</v>
      </c>
      <c r="D24" s="37"/>
      <c r="E24" s="39"/>
      <c r="F24" s="37"/>
    </row>
    <row r="25" ht="24.95" customHeight="1" spans="1:6">
      <c r="A25" s="38"/>
      <c r="B25" s="35"/>
      <c r="C25" s="36" t="s">
        <v>106</v>
      </c>
      <c r="D25" s="37"/>
      <c r="E25" s="39"/>
      <c r="F25" s="37"/>
    </row>
    <row r="26" ht="24.95" customHeight="1" spans="1:6">
      <c r="A26" s="38"/>
      <c r="B26" s="35"/>
      <c r="C26" s="36" t="s">
        <v>48</v>
      </c>
      <c r="D26" s="37">
        <v>70</v>
      </c>
      <c r="E26" s="39"/>
      <c r="F26" s="37"/>
    </row>
    <row r="27" ht="24.95" customHeight="1" spans="1:6">
      <c r="A27" s="38"/>
      <c r="B27" s="35"/>
      <c r="C27" s="36" t="s">
        <v>107</v>
      </c>
      <c r="D27" s="37"/>
      <c r="E27" s="39"/>
      <c r="F27" s="37"/>
    </row>
    <row r="28" ht="24.95" customHeight="1" spans="1:6">
      <c r="A28" s="38"/>
      <c r="B28" s="35"/>
      <c r="C28" s="36" t="s">
        <v>108</v>
      </c>
      <c r="D28" s="37"/>
      <c r="E28" s="39"/>
      <c r="F28" s="37"/>
    </row>
    <row r="29" ht="24.95" customHeight="1" spans="1:6">
      <c r="A29" s="38"/>
      <c r="B29" s="35"/>
      <c r="C29" s="36" t="s">
        <v>109</v>
      </c>
      <c r="D29" s="37"/>
      <c r="E29" s="39"/>
      <c r="F29" s="37"/>
    </row>
    <row r="30" ht="24.95" customHeight="1" spans="1:6">
      <c r="A30" s="38"/>
      <c r="B30" s="35"/>
      <c r="C30" s="36" t="s">
        <v>110</v>
      </c>
      <c r="D30" s="37"/>
      <c r="E30" s="39"/>
      <c r="F30" s="37"/>
    </row>
    <row r="31" ht="24.95" customHeight="1" spans="1:6">
      <c r="A31" s="38"/>
      <c r="B31" s="35"/>
      <c r="C31" s="36" t="s">
        <v>111</v>
      </c>
      <c r="D31" s="37"/>
      <c r="E31" s="39"/>
      <c r="F31" s="37"/>
    </row>
    <row r="32" ht="24.95" customHeight="1" spans="1:6">
      <c r="A32" s="34" t="s">
        <v>50</v>
      </c>
      <c r="B32" s="35">
        <f>SUM(B7:B9)</f>
        <v>6868.81</v>
      </c>
      <c r="C32" s="37" t="s">
        <v>51</v>
      </c>
      <c r="D32" s="37"/>
      <c r="E32" s="37"/>
      <c r="F32" s="35">
        <f>SUM(D7:D31)</f>
        <v>6868.81</v>
      </c>
    </row>
    <row r="33" ht="24.95" customHeight="1" spans="1:6">
      <c r="A33" s="34" t="s">
        <v>52</v>
      </c>
      <c r="B33" s="35">
        <f>SUM(B34:B36)</f>
        <v>0</v>
      </c>
      <c r="C33" s="37" t="s">
        <v>112</v>
      </c>
      <c r="D33" s="37"/>
      <c r="E33" s="37"/>
      <c r="F33" s="35"/>
    </row>
    <row r="34" ht="24.95" customHeight="1" spans="1:6">
      <c r="A34" s="34" t="s">
        <v>113</v>
      </c>
      <c r="B34" s="35"/>
      <c r="C34" s="37"/>
      <c r="D34" s="37"/>
      <c r="E34" s="37"/>
      <c r="F34" s="35"/>
    </row>
    <row r="35" ht="24.95" customHeight="1" spans="1:6">
      <c r="A35" s="34" t="s">
        <v>114</v>
      </c>
      <c r="B35" s="35"/>
      <c r="C35" s="37"/>
      <c r="D35" s="37"/>
      <c r="E35" s="37"/>
      <c r="F35" s="35"/>
    </row>
    <row r="36" ht="24.95" customHeight="1" spans="1:6">
      <c r="A36" s="34" t="s">
        <v>115</v>
      </c>
      <c r="B36" s="35"/>
      <c r="C36" s="37"/>
      <c r="D36" s="37"/>
      <c r="E36" s="37"/>
      <c r="F36" s="35"/>
    </row>
    <row r="37" ht="24.95" customHeight="1" spans="1:6">
      <c r="A37" s="34" t="s">
        <v>54</v>
      </c>
      <c r="B37" s="35">
        <f>B32+B33</f>
        <v>6868.81</v>
      </c>
      <c r="C37" s="37" t="s">
        <v>55</v>
      </c>
      <c r="D37" s="37"/>
      <c r="E37" s="37"/>
      <c r="F37" s="35">
        <f>F32+F33</f>
        <v>6868.81</v>
      </c>
    </row>
  </sheetData>
  <mergeCells count="9">
    <mergeCell ref="A2:F2"/>
    <mergeCell ref="A3:F3"/>
    <mergeCell ref="A4:D4"/>
    <mergeCell ref="E4:F4"/>
    <mergeCell ref="A5:B5"/>
    <mergeCell ref="C5:F5"/>
    <mergeCell ref="C32:E32"/>
    <mergeCell ref="C33:E33"/>
    <mergeCell ref="C37:E37"/>
  </mergeCells>
  <printOptions horizontalCentered="1"/>
  <pageMargins left="0.786805555555556" right="0.393055555555556" top="0.393055555555556" bottom="0.393055555555556" header="0.236111111111111" footer="0.156944444444444"/>
  <pageSetup paperSize="9" scale="5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5"/>
  <sheetViews>
    <sheetView showZeros="0" view="pageBreakPreview" zoomScaleNormal="100" topLeftCell="A16" workbookViewId="0">
      <selection activeCell="G11" sqref="G11"/>
    </sheetView>
  </sheetViews>
  <sheetFormatPr defaultColWidth="9" defaultRowHeight="13.5" outlineLevelCol="7"/>
  <cols>
    <col min="1" max="1" width="17.5" customWidth="1"/>
    <col min="2" max="2" width="24.5" style="4" customWidth="1"/>
    <col min="3" max="7" width="14.25" customWidth="1"/>
    <col min="8" max="8" width="16.125" customWidth="1"/>
  </cols>
  <sheetData>
    <row r="1" ht="30" customHeight="1" spans="8:8">
      <c r="H1" s="18" t="s">
        <v>116</v>
      </c>
    </row>
    <row r="2" ht="45.75" customHeight="1" spans="1:8">
      <c r="A2" s="5" t="s">
        <v>117</v>
      </c>
      <c r="B2" s="6"/>
      <c r="C2" s="5"/>
      <c r="D2" s="5"/>
      <c r="E2" s="5"/>
      <c r="F2" s="5"/>
      <c r="G2" s="5"/>
      <c r="H2" s="5"/>
    </row>
    <row r="3" ht="20.25" customHeight="1" spans="1:8">
      <c r="A3" t="str">
        <f>预算01表!A4</f>
        <v>部门名称：天津经济技术开发区发展和改革局</v>
      </c>
      <c r="H3" s="18" t="s">
        <v>3</v>
      </c>
    </row>
    <row r="4" ht="30" customHeight="1" spans="1:8">
      <c r="A4" s="2" t="s">
        <v>82</v>
      </c>
      <c r="B4" s="9" t="s">
        <v>83</v>
      </c>
      <c r="C4" s="2" t="s">
        <v>118</v>
      </c>
      <c r="D4" s="2"/>
      <c r="E4" s="2"/>
      <c r="F4" s="2"/>
      <c r="G4" s="2"/>
      <c r="H4" s="2"/>
    </row>
    <row r="5" ht="30" customHeight="1" spans="1:8">
      <c r="A5" s="2"/>
      <c r="B5" s="9"/>
      <c r="C5" s="2" t="s">
        <v>65</v>
      </c>
      <c r="D5" s="2" t="s">
        <v>84</v>
      </c>
      <c r="E5" s="2"/>
      <c r="F5" s="2"/>
      <c r="G5" s="2"/>
      <c r="H5" s="2" t="s">
        <v>85</v>
      </c>
    </row>
    <row r="6" ht="30" customHeight="1" spans="1:8">
      <c r="A6" s="2"/>
      <c r="B6" s="9"/>
      <c r="C6" s="2"/>
      <c r="D6" s="2" t="s">
        <v>78</v>
      </c>
      <c r="E6" s="2" t="s">
        <v>119</v>
      </c>
      <c r="F6" s="2" t="s">
        <v>120</v>
      </c>
      <c r="G6" s="2" t="s">
        <v>121</v>
      </c>
      <c r="H6" s="2"/>
    </row>
    <row r="7" ht="36" customHeight="1" spans="1:8">
      <c r="A7" s="3"/>
      <c r="B7" s="10" t="s">
        <v>65</v>
      </c>
      <c r="C7" s="27">
        <f t="shared" ref="C7:H7" si="0">C8</f>
        <v>6868.81</v>
      </c>
      <c r="D7" s="27">
        <f t="shared" si="0"/>
        <v>1469.81</v>
      </c>
      <c r="E7" s="27">
        <f t="shared" si="0"/>
        <v>1431.81</v>
      </c>
      <c r="F7" s="11">
        <f t="shared" si="0"/>
        <v>38</v>
      </c>
      <c r="G7" s="27">
        <f t="shared" si="0"/>
        <v>0</v>
      </c>
      <c r="H7" s="28">
        <f t="shared" si="0"/>
        <v>5399</v>
      </c>
    </row>
    <row r="8" ht="45" customHeight="1" spans="1:8">
      <c r="A8" s="13"/>
      <c r="B8" s="14" t="s">
        <v>122</v>
      </c>
      <c r="C8" s="27">
        <f t="shared" ref="C8:C24" si="1">D8+H8</f>
        <v>6868.81</v>
      </c>
      <c r="D8" s="27">
        <f t="shared" ref="D8:D24" si="2">E8+F8+G8</f>
        <v>1469.81</v>
      </c>
      <c r="E8" s="27">
        <v>1431.81</v>
      </c>
      <c r="F8" s="11">
        <v>38</v>
      </c>
      <c r="G8" s="27">
        <v>0</v>
      </c>
      <c r="H8" s="28">
        <v>5399</v>
      </c>
    </row>
    <row r="9" ht="30" customHeight="1" spans="1:8">
      <c r="A9" s="13">
        <v>201</v>
      </c>
      <c r="B9" s="14" t="s">
        <v>123</v>
      </c>
      <c r="C9" s="27">
        <f t="shared" si="1"/>
        <v>1798.81</v>
      </c>
      <c r="D9" s="27">
        <f t="shared" si="2"/>
        <v>1469.81</v>
      </c>
      <c r="E9" s="27">
        <v>1431.81</v>
      </c>
      <c r="F9" s="11">
        <v>38</v>
      </c>
      <c r="G9" s="27">
        <v>0</v>
      </c>
      <c r="H9" s="28">
        <v>329</v>
      </c>
    </row>
    <row r="10" ht="30" customHeight="1" spans="1:8">
      <c r="A10" s="13">
        <v>20104</v>
      </c>
      <c r="B10" s="14" t="s">
        <v>124</v>
      </c>
      <c r="C10" s="27">
        <f t="shared" si="1"/>
        <v>1668.81</v>
      </c>
      <c r="D10" s="27">
        <f t="shared" si="2"/>
        <v>1469.81</v>
      </c>
      <c r="E10" s="27">
        <v>1431.81</v>
      </c>
      <c r="F10" s="11">
        <v>38</v>
      </c>
      <c r="G10" s="27">
        <v>0</v>
      </c>
      <c r="H10" s="28">
        <v>199</v>
      </c>
    </row>
    <row r="11" ht="30" customHeight="1" spans="1:8">
      <c r="A11" s="13">
        <v>2010401</v>
      </c>
      <c r="B11" s="14" t="s">
        <v>91</v>
      </c>
      <c r="C11" s="27">
        <f t="shared" si="1"/>
        <v>1469.81</v>
      </c>
      <c r="D11" s="27">
        <f t="shared" si="2"/>
        <v>1469.81</v>
      </c>
      <c r="E11" s="27">
        <v>1431.81</v>
      </c>
      <c r="F11" s="11">
        <v>38</v>
      </c>
      <c r="G11" s="27">
        <v>0</v>
      </c>
      <c r="H11" s="28">
        <v>0</v>
      </c>
    </row>
    <row r="12" ht="30" customHeight="1" spans="1:8">
      <c r="A12" s="13">
        <v>2010402</v>
      </c>
      <c r="B12" s="14" t="s">
        <v>92</v>
      </c>
      <c r="C12" s="11">
        <f t="shared" si="1"/>
        <v>175</v>
      </c>
      <c r="D12" s="11">
        <f t="shared" si="2"/>
        <v>0</v>
      </c>
      <c r="E12" s="11">
        <v>0</v>
      </c>
      <c r="F12" s="11">
        <v>0</v>
      </c>
      <c r="G12" s="11">
        <v>0</v>
      </c>
      <c r="H12" s="28">
        <v>175</v>
      </c>
    </row>
    <row r="13" ht="30" customHeight="1" spans="1:8">
      <c r="A13" s="13">
        <v>2010404</v>
      </c>
      <c r="B13" s="14" t="s">
        <v>93</v>
      </c>
      <c r="C13" s="11">
        <f t="shared" si="1"/>
        <v>24</v>
      </c>
      <c r="D13" s="11">
        <f t="shared" si="2"/>
        <v>0</v>
      </c>
      <c r="E13" s="11">
        <v>0</v>
      </c>
      <c r="F13" s="11">
        <v>0</v>
      </c>
      <c r="G13" s="11">
        <v>0</v>
      </c>
      <c r="H13" s="11">
        <v>24</v>
      </c>
    </row>
    <row r="14" ht="30" customHeight="1" spans="1:8">
      <c r="A14" s="13">
        <v>20113</v>
      </c>
      <c r="B14" s="14" t="s">
        <v>125</v>
      </c>
      <c r="C14" s="11">
        <f t="shared" si="1"/>
        <v>130</v>
      </c>
      <c r="D14" s="11">
        <f t="shared" si="2"/>
        <v>0</v>
      </c>
      <c r="E14" s="11">
        <v>0</v>
      </c>
      <c r="F14" s="11">
        <v>0</v>
      </c>
      <c r="G14" s="11">
        <v>0</v>
      </c>
      <c r="H14" s="11">
        <v>130</v>
      </c>
    </row>
    <row r="15" ht="30" customHeight="1" spans="1:8">
      <c r="A15" s="13">
        <v>2011308</v>
      </c>
      <c r="B15" s="14" t="s">
        <v>94</v>
      </c>
      <c r="C15" s="11">
        <f t="shared" si="1"/>
        <v>130</v>
      </c>
      <c r="D15" s="11">
        <f t="shared" si="2"/>
        <v>0</v>
      </c>
      <c r="E15" s="11">
        <v>0</v>
      </c>
      <c r="F15" s="11">
        <v>0</v>
      </c>
      <c r="G15" s="11">
        <v>0</v>
      </c>
      <c r="H15" s="11">
        <v>130</v>
      </c>
    </row>
    <row r="16" ht="30" customHeight="1" spans="1:8">
      <c r="A16" s="13">
        <v>211</v>
      </c>
      <c r="B16" s="14" t="s">
        <v>126</v>
      </c>
      <c r="C16" s="11">
        <f t="shared" si="1"/>
        <v>2500</v>
      </c>
      <c r="D16" s="11">
        <f t="shared" si="2"/>
        <v>0</v>
      </c>
      <c r="E16" s="11">
        <v>0</v>
      </c>
      <c r="F16" s="11">
        <v>0</v>
      </c>
      <c r="G16" s="11">
        <v>0</v>
      </c>
      <c r="H16" s="11">
        <v>2500</v>
      </c>
    </row>
    <row r="17" ht="30" customHeight="1" spans="1:8">
      <c r="A17" s="13">
        <v>21110</v>
      </c>
      <c r="B17" s="14" t="s">
        <v>95</v>
      </c>
      <c r="C17" s="11">
        <f t="shared" si="1"/>
        <v>2500</v>
      </c>
      <c r="D17" s="11">
        <f t="shared" si="2"/>
        <v>0</v>
      </c>
      <c r="E17" s="11">
        <v>0</v>
      </c>
      <c r="F17" s="11">
        <v>0</v>
      </c>
      <c r="G17" s="11">
        <v>0</v>
      </c>
      <c r="H17" s="11">
        <v>2500</v>
      </c>
    </row>
    <row r="18" ht="30" customHeight="1" spans="1:8">
      <c r="A18" s="13">
        <v>2111001</v>
      </c>
      <c r="B18" s="14" t="s">
        <v>95</v>
      </c>
      <c r="C18" s="11">
        <f t="shared" si="1"/>
        <v>2500</v>
      </c>
      <c r="D18" s="11">
        <f t="shared" si="2"/>
        <v>0</v>
      </c>
      <c r="E18" s="11">
        <v>0</v>
      </c>
      <c r="F18" s="11">
        <v>0</v>
      </c>
      <c r="G18" s="11">
        <v>0</v>
      </c>
      <c r="H18" s="11">
        <v>2500</v>
      </c>
    </row>
    <row r="19" ht="30" customHeight="1" spans="1:8">
      <c r="A19" s="13">
        <v>215</v>
      </c>
      <c r="B19" s="14" t="s">
        <v>127</v>
      </c>
      <c r="C19" s="11">
        <f t="shared" si="1"/>
        <v>2500</v>
      </c>
      <c r="D19" s="11">
        <f t="shared" si="2"/>
        <v>0</v>
      </c>
      <c r="E19" s="11">
        <v>0</v>
      </c>
      <c r="F19" s="11">
        <v>0</v>
      </c>
      <c r="G19" s="11">
        <v>0</v>
      </c>
      <c r="H19" s="11">
        <v>2500</v>
      </c>
    </row>
    <row r="20" ht="30" customHeight="1" spans="1:8">
      <c r="A20" s="13">
        <v>21502</v>
      </c>
      <c r="B20" s="14" t="s">
        <v>128</v>
      </c>
      <c r="C20" s="11">
        <f t="shared" si="1"/>
        <v>2500</v>
      </c>
      <c r="D20" s="11">
        <f t="shared" si="2"/>
        <v>0</v>
      </c>
      <c r="E20" s="11">
        <v>0</v>
      </c>
      <c r="F20" s="11">
        <v>0</v>
      </c>
      <c r="G20" s="11">
        <v>0</v>
      </c>
      <c r="H20" s="11">
        <v>2500</v>
      </c>
    </row>
    <row r="21" ht="30" customHeight="1" spans="1:8">
      <c r="A21" s="13">
        <v>2150299</v>
      </c>
      <c r="B21" s="14" t="s">
        <v>96</v>
      </c>
      <c r="C21" s="11">
        <f t="shared" si="1"/>
        <v>2500</v>
      </c>
      <c r="D21" s="11">
        <f t="shared" si="2"/>
        <v>0</v>
      </c>
      <c r="E21" s="11">
        <v>0</v>
      </c>
      <c r="F21" s="11">
        <v>0</v>
      </c>
      <c r="G21" s="11">
        <v>0</v>
      </c>
      <c r="H21" s="11">
        <v>2500</v>
      </c>
    </row>
    <row r="22" ht="30" customHeight="1" spans="1:8">
      <c r="A22" s="13">
        <v>224</v>
      </c>
      <c r="B22" s="14" t="s">
        <v>129</v>
      </c>
      <c r="C22" s="11">
        <f t="shared" si="1"/>
        <v>70</v>
      </c>
      <c r="D22" s="11">
        <f t="shared" si="2"/>
        <v>0</v>
      </c>
      <c r="E22" s="11">
        <v>0</v>
      </c>
      <c r="F22" s="11">
        <v>0</v>
      </c>
      <c r="G22" s="11">
        <v>0</v>
      </c>
      <c r="H22" s="11">
        <v>70</v>
      </c>
    </row>
    <row r="23" ht="30" customHeight="1" spans="1:8">
      <c r="A23" s="13">
        <v>22401</v>
      </c>
      <c r="B23" s="14" t="s">
        <v>130</v>
      </c>
      <c r="C23" s="11">
        <f t="shared" si="1"/>
        <v>70</v>
      </c>
      <c r="D23" s="11">
        <f t="shared" si="2"/>
        <v>0</v>
      </c>
      <c r="E23" s="11">
        <v>0</v>
      </c>
      <c r="F23" s="11">
        <v>0</v>
      </c>
      <c r="G23" s="11">
        <v>0</v>
      </c>
      <c r="H23" s="11">
        <v>70</v>
      </c>
    </row>
    <row r="24" ht="30" customHeight="1" spans="1:8">
      <c r="A24" s="13">
        <v>2240106</v>
      </c>
      <c r="B24" s="14" t="s">
        <v>97</v>
      </c>
      <c r="C24" s="11">
        <f t="shared" si="1"/>
        <v>70</v>
      </c>
      <c r="D24" s="11">
        <f t="shared" si="2"/>
        <v>0</v>
      </c>
      <c r="E24" s="11">
        <v>0</v>
      </c>
      <c r="F24" s="11">
        <v>0</v>
      </c>
      <c r="G24" s="11">
        <v>0</v>
      </c>
      <c r="H24" s="11">
        <v>70</v>
      </c>
    </row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</sheetData>
  <mergeCells count="7">
    <mergeCell ref="A2:H2"/>
    <mergeCell ref="C4:H4"/>
    <mergeCell ref="D5:G5"/>
    <mergeCell ref="A4:A6"/>
    <mergeCell ref="B4:B6"/>
    <mergeCell ref="C5:C6"/>
    <mergeCell ref="H5:H6"/>
  </mergeCells>
  <printOptions horizontalCentered="1"/>
  <pageMargins left="0.786805555555556" right="0.393055555555556" top="0.393055555555556" bottom="0.393055555555556" header="0.393055555555556" footer="0.393055555555556"/>
  <pageSetup paperSize="9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3"/>
  <sheetViews>
    <sheetView showZeros="0" view="pageBreakPreview" zoomScaleNormal="100" topLeftCell="A4" workbookViewId="0">
      <selection activeCell="E12" sqref="E12"/>
    </sheetView>
  </sheetViews>
  <sheetFormatPr defaultColWidth="9" defaultRowHeight="13.5" outlineLevelCol="7"/>
  <cols>
    <col min="1" max="1" width="10.625" customWidth="1"/>
    <col min="2" max="2" width="28.375" style="4" customWidth="1"/>
    <col min="3" max="3" width="10.625" style="25" customWidth="1"/>
    <col min="4" max="4" width="22.75" style="4" customWidth="1"/>
    <col min="5" max="8" width="12.875" customWidth="1"/>
  </cols>
  <sheetData>
    <row r="1" ht="30" customHeight="1" spans="8:8">
      <c r="H1" s="18" t="s">
        <v>131</v>
      </c>
    </row>
    <row r="2" ht="41" customHeight="1" spans="1:8">
      <c r="A2" s="5" t="s">
        <v>132</v>
      </c>
      <c r="B2" s="6"/>
      <c r="C2" s="5"/>
      <c r="D2" s="6"/>
      <c r="E2" s="5"/>
      <c r="F2" s="5"/>
      <c r="G2" s="5"/>
      <c r="H2" s="5"/>
    </row>
    <row r="3" ht="20.25" customHeight="1" spans="1:8">
      <c r="A3" s="7" t="str">
        <f>预算01表!A4</f>
        <v>部门名称：天津经济技术开发区发展和改革局</v>
      </c>
      <c r="B3" s="8"/>
      <c r="C3" s="7"/>
      <c r="D3" s="8"/>
      <c r="E3" s="7"/>
      <c r="F3" s="7"/>
      <c r="G3" s="7"/>
      <c r="H3" s="18" t="s">
        <v>3</v>
      </c>
    </row>
    <row r="4" ht="30" customHeight="1" spans="1:8">
      <c r="A4" s="2" t="s">
        <v>133</v>
      </c>
      <c r="B4" s="9"/>
      <c r="C4" s="2" t="s">
        <v>134</v>
      </c>
      <c r="D4" s="9"/>
      <c r="E4" s="2" t="s">
        <v>135</v>
      </c>
      <c r="F4" s="2"/>
      <c r="G4" s="2"/>
      <c r="H4" s="2"/>
    </row>
    <row r="5" ht="30" customHeight="1" spans="1:8">
      <c r="A5" s="2" t="s">
        <v>136</v>
      </c>
      <c r="B5" s="9" t="s">
        <v>137</v>
      </c>
      <c r="C5" s="2" t="s">
        <v>136</v>
      </c>
      <c r="D5" s="9" t="s">
        <v>137</v>
      </c>
      <c r="E5" s="2" t="s">
        <v>65</v>
      </c>
      <c r="F5" s="2" t="s">
        <v>119</v>
      </c>
      <c r="G5" s="2" t="s">
        <v>120</v>
      </c>
      <c r="H5" s="2" t="s">
        <v>121</v>
      </c>
    </row>
    <row r="6" ht="27" customHeight="1" spans="1:8">
      <c r="A6" s="13"/>
      <c r="B6" s="14"/>
      <c r="C6" s="13"/>
      <c r="D6" s="14"/>
      <c r="E6" s="26">
        <f t="shared" ref="E6:E30" si="0">F6+G6+H6</f>
        <v>1469.81</v>
      </c>
      <c r="F6" s="26">
        <v>1431.81</v>
      </c>
      <c r="G6" s="27">
        <v>38</v>
      </c>
      <c r="H6" s="11">
        <v>0</v>
      </c>
    </row>
    <row r="7" ht="27" customHeight="1" spans="1:8">
      <c r="A7" s="13">
        <v>301</v>
      </c>
      <c r="B7" s="14" t="s">
        <v>138</v>
      </c>
      <c r="C7" s="13">
        <v>501</v>
      </c>
      <c r="D7" s="14" t="s">
        <v>139</v>
      </c>
      <c r="E7" s="26">
        <f t="shared" si="0"/>
        <v>1414.278</v>
      </c>
      <c r="F7" s="26">
        <v>1414.278</v>
      </c>
      <c r="G7" s="27">
        <v>0</v>
      </c>
      <c r="H7" s="11">
        <v>0</v>
      </c>
    </row>
    <row r="8" ht="27" customHeight="1" spans="1:8">
      <c r="A8" s="13">
        <v>30101</v>
      </c>
      <c r="B8" s="14" t="s">
        <v>140</v>
      </c>
      <c r="C8" s="13">
        <v>50101</v>
      </c>
      <c r="D8" s="14" t="s">
        <v>141</v>
      </c>
      <c r="E8" s="26">
        <f t="shared" si="0"/>
        <v>245.46</v>
      </c>
      <c r="F8" s="26">
        <v>245.46</v>
      </c>
      <c r="G8" s="27">
        <v>0</v>
      </c>
      <c r="H8" s="11">
        <v>0</v>
      </c>
    </row>
    <row r="9" ht="27" customHeight="1" spans="1:8">
      <c r="A9" s="13">
        <v>30102</v>
      </c>
      <c r="B9" s="14" t="s">
        <v>142</v>
      </c>
      <c r="C9" s="13">
        <v>50101</v>
      </c>
      <c r="D9" s="14" t="s">
        <v>141</v>
      </c>
      <c r="E9" s="26">
        <f t="shared" si="0"/>
        <v>723.172512</v>
      </c>
      <c r="F9" s="26">
        <v>723.172512</v>
      </c>
      <c r="G9" s="27">
        <v>0</v>
      </c>
      <c r="H9" s="11">
        <v>0</v>
      </c>
    </row>
    <row r="10" ht="27" customHeight="1" spans="1:8">
      <c r="A10" s="13">
        <v>30108</v>
      </c>
      <c r="B10" s="14" t="s">
        <v>143</v>
      </c>
      <c r="C10" s="13">
        <v>50102</v>
      </c>
      <c r="D10" s="14" t="s">
        <v>144</v>
      </c>
      <c r="E10" s="26">
        <f t="shared" si="0"/>
        <v>63.578112</v>
      </c>
      <c r="F10" s="26">
        <v>63.578112</v>
      </c>
      <c r="G10" s="27">
        <v>0</v>
      </c>
      <c r="H10" s="11">
        <v>0</v>
      </c>
    </row>
    <row r="11" ht="27" customHeight="1" spans="1:8">
      <c r="A11" s="13">
        <v>30109</v>
      </c>
      <c r="B11" s="14" t="s">
        <v>145</v>
      </c>
      <c r="C11" s="13">
        <v>50102</v>
      </c>
      <c r="D11" s="14" t="s">
        <v>144</v>
      </c>
      <c r="E11" s="26">
        <f t="shared" si="0"/>
        <v>31.789056</v>
      </c>
      <c r="F11" s="26">
        <v>31.789056</v>
      </c>
      <c r="G11" s="27">
        <v>0</v>
      </c>
      <c r="H11" s="11">
        <v>0</v>
      </c>
    </row>
    <row r="12" ht="27" customHeight="1" spans="1:8">
      <c r="A12" s="13">
        <v>30110</v>
      </c>
      <c r="B12" s="14" t="s">
        <v>146</v>
      </c>
      <c r="C12" s="13">
        <v>50102</v>
      </c>
      <c r="D12" s="14" t="s">
        <v>144</v>
      </c>
      <c r="E12" s="26">
        <f t="shared" si="0"/>
        <v>39.73632</v>
      </c>
      <c r="F12" s="26">
        <v>39.73632</v>
      </c>
      <c r="G12" s="27">
        <v>0</v>
      </c>
      <c r="H12" s="11">
        <v>0</v>
      </c>
    </row>
    <row r="13" ht="27" customHeight="1" spans="1:8">
      <c r="A13" s="13">
        <v>30112</v>
      </c>
      <c r="B13" s="14" t="s">
        <v>147</v>
      </c>
      <c r="C13" s="13">
        <v>50102</v>
      </c>
      <c r="D13" s="14" t="s">
        <v>144</v>
      </c>
      <c r="E13" s="26">
        <f t="shared" si="0"/>
        <v>8.742</v>
      </c>
      <c r="F13" s="26">
        <v>8.742</v>
      </c>
      <c r="G13" s="27">
        <v>0</v>
      </c>
      <c r="H13" s="11">
        <v>0</v>
      </c>
    </row>
    <row r="14" ht="27" customHeight="1" spans="1:8">
      <c r="A14" s="13">
        <v>30113</v>
      </c>
      <c r="B14" s="14" t="s">
        <v>148</v>
      </c>
      <c r="C14" s="13">
        <v>50103</v>
      </c>
      <c r="D14" s="14" t="s">
        <v>148</v>
      </c>
      <c r="E14" s="26">
        <f t="shared" si="0"/>
        <v>301.8</v>
      </c>
      <c r="F14" s="26">
        <v>301.8</v>
      </c>
      <c r="G14" s="27">
        <v>0</v>
      </c>
      <c r="H14" s="11">
        <v>0</v>
      </c>
    </row>
    <row r="15" ht="27" customHeight="1" spans="1:8">
      <c r="A15" s="13">
        <v>302</v>
      </c>
      <c r="B15" s="14" t="s">
        <v>149</v>
      </c>
      <c r="C15" s="13">
        <v>502</v>
      </c>
      <c r="D15" s="14" t="s">
        <v>150</v>
      </c>
      <c r="E15" s="26">
        <f t="shared" si="0"/>
        <v>55.032</v>
      </c>
      <c r="F15" s="26">
        <v>17.532</v>
      </c>
      <c r="G15" s="27">
        <v>37.5</v>
      </c>
      <c r="H15" s="11">
        <v>0</v>
      </c>
    </row>
    <row r="16" ht="27" customHeight="1" spans="1:8">
      <c r="A16" s="13">
        <v>30201</v>
      </c>
      <c r="B16" s="14" t="s">
        <v>151</v>
      </c>
      <c r="C16" s="13">
        <v>50201</v>
      </c>
      <c r="D16" s="14" t="s">
        <v>152</v>
      </c>
      <c r="E16" s="27">
        <f t="shared" si="0"/>
        <v>15</v>
      </c>
      <c r="F16" s="27">
        <v>0</v>
      </c>
      <c r="G16" s="27">
        <v>15</v>
      </c>
      <c r="H16" s="11">
        <v>0</v>
      </c>
    </row>
    <row r="17" ht="27" customHeight="1" spans="1:8">
      <c r="A17" s="13">
        <v>30202</v>
      </c>
      <c r="B17" s="14" t="s">
        <v>153</v>
      </c>
      <c r="C17" s="13">
        <v>50201</v>
      </c>
      <c r="D17" s="14" t="s">
        <v>152</v>
      </c>
      <c r="E17" s="27">
        <f t="shared" si="0"/>
        <v>3</v>
      </c>
      <c r="F17" s="27">
        <v>0</v>
      </c>
      <c r="G17" s="27">
        <v>3</v>
      </c>
      <c r="H17" s="11">
        <v>0</v>
      </c>
    </row>
    <row r="18" ht="27" customHeight="1" spans="1:8">
      <c r="A18" s="13">
        <v>30204</v>
      </c>
      <c r="B18" s="14" t="s">
        <v>154</v>
      </c>
      <c r="C18" s="13">
        <v>50201</v>
      </c>
      <c r="D18" s="14" t="s">
        <v>152</v>
      </c>
      <c r="E18" s="27">
        <f t="shared" si="0"/>
        <v>0.2</v>
      </c>
      <c r="F18" s="27">
        <v>0</v>
      </c>
      <c r="G18" s="27">
        <v>0.2</v>
      </c>
      <c r="H18" s="11">
        <v>0</v>
      </c>
    </row>
    <row r="19" ht="27" customHeight="1" spans="1:8">
      <c r="A19" s="13">
        <v>30205</v>
      </c>
      <c r="B19" s="14" t="s">
        <v>155</v>
      </c>
      <c r="C19" s="13">
        <v>50201</v>
      </c>
      <c r="D19" s="14" t="s">
        <v>152</v>
      </c>
      <c r="E19" s="27">
        <f t="shared" si="0"/>
        <v>2</v>
      </c>
      <c r="F19" s="27">
        <v>0</v>
      </c>
      <c r="G19" s="27">
        <v>2</v>
      </c>
      <c r="H19" s="11">
        <v>0</v>
      </c>
    </row>
    <row r="20" ht="27" customHeight="1" spans="1:8">
      <c r="A20" s="13">
        <v>30207</v>
      </c>
      <c r="B20" s="14" t="s">
        <v>156</v>
      </c>
      <c r="C20" s="13">
        <v>50201</v>
      </c>
      <c r="D20" s="14" t="s">
        <v>152</v>
      </c>
      <c r="E20" s="27">
        <f t="shared" si="0"/>
        <v>0.5</v>
      </c>
      <c r="F20" s="27">
        <v>0</v>
      </c>
      <c r="G20" s="27">
        <v>0.5</v>
      </c>
      <c r="H20" s="11">
        <v>0</v>
      </c>
    </row>
    <row r="21" ht="27" customHeight="1" spans="1:8">
      <c r="A21" s="13">
        <v>30211</v>
      </c>
      <c r="B21" s="14" t="s">
        <v>157</v>
      </c>
      <c r="C21" s="13">
        <v>50201</v>
      </c>
      <c r="D21" s="14" t="s">
        <v>152</v>
      </c>
      <c r="E21" s="27">
        <f t="shared" si="0"/>
        <v>11.8</v>
      </c>
      <c r="F21" s="27">
        <v>0</v>
      </c>
      <c r="G21" s="27">
        <v>11.8</v>
      </c>
      <c r="H21" s="11">
        <v>0</v>
      </c>
    </row>
    <row r="22" ht="27" customHeight="1" spans="1:8">
      <c r="A22" s="13">
        <v>30213</v>
      </c>
      <c r="B22" s="14" t="s">
        <v>158</v>
      </c>
      <c r="C22" s="13">
        <v>50209</v>
      </c>
      <c r="D22" s="14" t="s">
        <v>159</v>
      </c>
      <c r="E22" s="27">
        <f t="shared" si="0"/>
        <v>1</v>
      </c>
      <c r="F22" s="27">
        <v>0</v>
      </c>
      <c r="G22" s="27">
        <v>1</v>
      </c>
      <c r="H22" s="11">
        <v>0</v>
      </c>
    </row>
    <row r="23" ht="27" customHeight="1" spans="1:8">
      <c r="A23" s="13">
        <v>30215</v>
      </c>
      <c r="B23" s="14" t="s">
        <v>160</v>
      </c>
      <c r="C23" s="13">
        <v>50202</v>
      </c>
      <c r="D23" s="14" t="s">
        <v>160</v>
      </c>
      <c r="E23" s="27">
        <f t="shared" si="0"/>
        <v>0.3</v>
      </c>
      <c r="F23" s="27">
        <v>0</v>
      </c>
      <c r="G23" s="27">
        <v>0.3</v>
      </c>
      <c r="H23" s="11">
        <v>0</v>
      </c>
    </row>
    <row r="24" ht="27" customHeight="1" spans="1:8">
      <c r="A24" s="13">
        <v>30216</v>
      </c>
      <c r="B24" s="14" t="s">
        <v>161</v>
      </c>
      <c r="C24" s="13">
        <v>50203</v>
      </c>
      <c r="D24" s="14" t="s">
        <v>161</v>
      </c>
      <c r="E24" s="27">
        <f t="shared" si="0"/>
        <v>0.5</v>
      </c>
      <c r="F24" s="27">
        <v>0</v>
      </c>
      <c r="G24" s="27">
        <v>0.5</v>
      </c>
      <c r="H24" s="11">
        <v>0</v>
      </c>
    </row>
    <row r="25" ht="27" customHeight="1" spans="1:8">
      <c r="A25" s="13">
        <v>30217</v>
      </c>
      <c r="B25" s="14" t="s">
        <v>162</v>
      </c>
      <c r="C25" s="13">
        <v>50206</v>
      </c>
      <c r="D25" s="14" t="s">
        <v>162</v>
      </c>
      <c r="E25" s="27">
        <f t="shared" si="0"/>
        <v>0.2</v>
      </c>
      <c r="F25" s="27">
        <v>0</v>
      </c>
      <c r="G25" s="27">
        <v>0.2</v>
      </c>
      <c r="H25" s="11">
        <v>0</v>
      </c>
    </row>
    <row r="26" ht="27" customHeight="1" spans="1:8">
      <c r="A26" s="13">
        <v>30227</v>
      </c>
      <c r="B26" s="14" t="s">
        <v>163</v>
      </c>
      <c r="C26" s="13">
        <v>50205</v>
      </c>
      <c r="D26" s="14" t="s">
        <v>163</v>
      </c>
      <c r="E26" s="27">
        <f t="shared" si="0"/>
        <v>2</v>
      </c>
      <c r="F26" s="27">
        <v>0</v>
      </c>
      <c r="G26" s="27">
        <v>2</v>
      </c>
      <c r="H26" s="11">
        <v>0</v>
      </c>
    </row>
    <row r="27" ht="27" customHeight="1" spans="1:8">
      <c r="A27" s="13">
        <v>30229</v>
      </c>
      <c r="B27" s="14" t="s">
        <v>164</v>
      </c>
      <c r="C27" s="13">
        <v>50201</v>
      </c>
      <c r="D27" s="14" t="s">
        <v>152</v>
      </c>
      <c r="E27" s="27">
        <f t="shared" si="0"/>
        <v>1</v>
      </c>
      <c r="F27" s="27">
        <v>0</v>
      </c>
      <c r="G27" s="27">
        <v>1</v>
      </c>
      <c r="H27" s="11">
        <v>0</v>
      </c>
    </row>
    <row r="28" ht="27" customHeight="1" spans="1:8">
      <c r="A28" s="13">
        <v>30239</v>
      </c>
      <c r="B28" s="14" t="s">
        <v>165</v>
      </c>
      <c r="C28" s="13">
        <v>50201</v>
      </c>
      <c r="D28" s="14" t="s">
        <v>152</v>
      </c>
      <c r="E28" s="27">
        <f t="shared" si="0"/>
        <v>17.532</v>
      </c>
      <c r="F28" s="27">
        <v>17.532</v>
      </c>
      <c r="G28" s="27">
        <v>0</v>
      </c>
      <c r="H28" s="11">
        <v>0</v>
      </c>
    </row>
    <row r="29" ht="27" customHeight="1" spans="1:8">
      <c r="A29" s="13">
        <v>310</v>
      </c>
      <c r="B29" s="14" t="s">
        <v>166</v>
      </c>
      <c r="C29" s="13">
        <v>503</v>
      </c>
      <c r="D29" s="14" t="s">
        <v>167</v>
      </c>
      <c r="E29" s="27">
        <f t="shared" si="0"/>
        <v>0.5</v>
      </c>
      <c r="F29" s="27">
        <v>0</v>
      </c>
      <c r="G29" s="27">
        <v>0.5</v>
      </c>
      <c r="H29" s="11">
        <v>0</v>
      </c>
    </row>
    <row r="30" ht="27" customHeight="1" spans="1:8">
      <c r="A30" s="13">
        <v>31002</v>
      </c>
      <c r="B30" s="14" t="s">
        <v>168</v>
      </c>
      <c r="C30" s="13">
        <v>50306</v>
      </c>
      <c r="D30" s="14" t="s">
        <v>169</v>
      </c>
      <c r="E30" s="27">
        <f t="shared" si="0"/>
        <v>0.5</v>
      </c>
      <c r="F30" s="27">
        <v>0</v>
      </c>
      <c r="G30" s="27">
        <v>0.5</v>
      </c>
      <c r="H30" s="11">
        <v>0</v>
      </c>
    </row>
    <row r="31" ht="30" customHeight="1" spans="3:3">
      <c r="C31"/>
    </row>
    <row r="32" ht="30" customHeight="1" spans="3:3">
      <c r="C32"/>
    </row>
    <row r="33" ht="30" customHeight="1" spans="3:3">
      <c r="C33"/>
    </row>
    <row r="34" ht="30" customHeight="1" spans="3:3">
      <c r="C34"/>
    </row>
    <row r="35" ht="30" customHeight="1" spans="3:3">
      <c r="C35"/>
    </row>
    <row r="36" ht="30" customHeight="1" spans="3:3">
      <c r="C36"/>
    </row>
    <row r="37" ht="30" customHeight="1" spans="3:3">
      <c r="C37"/>
    </row>
    <row r="38" ht="30" customHeight="1" spans="3:3">
      <c r="C38"/>
    </row>
    <row r="39" ht="30" customHeight="1" spans="3:3">
      <c r="C39"/>
    </row>
    <row r="40" ht="30" customHeight="1" spans="3:3">
      <c r="C40"/>
    </row>
    <row r="41" ht="30" customHeight="1" spans="3:3">
      <c r="C41"/>
    </row>
    <row r="42" ht="30" customHeight="1" spans="3:3">
      <c r="C42"/>
    </row>
    <row r="43" ht="30" customHeight="1" spans="3:3">
      <c r="C43"/>
    </row>
    <row r="44" ht="30" customHeight="1" spans="3:3">
      <c r="C44"/>
    </row>
    <row r="45" ht="30" customHeight="1" spans="3:3">
      <c r="C45"/>
    </row>
    <row r="46" ht="30" customHeight="1" spans="3:3">
      <c r="C46"/>
    </row>
    <row r="47" ht="30" customHeight="1" spans="3:3">
      <c r="C47"/>
    </row>
    <row r="48" ht="30" customHeight="1" spans="3:3">
      <c r="C48"/>
    </row>
    <row r="49" ht="30" customHeight="1" spans="3:3">
      <c r="C49"/>
    </row>
    <row r="50" ht="30" customHeight="1" spans="3:3">
      <c r="C50"/>
    </row>
    <row r="51" ht="30" customHeight="1" spans="3:3">
      <c r="C51"/>
    </row>
    <row r="52" ht="30" customHeight="1" spans="3:3">
      <c r="C52"/>
    </row>
    <row r="53" ht="30" customHeight="1" spans="3:3">
      <c r="C53"/>
    </row>
    <row r="54" ht="30" customHeight="1" spans="3:3">
      <c r="C54"/>
    </row>
    <row r="55" ht="30" customHeight="1" spans="3:3">
      <c r="C55"/>
    </row>
    <row r="56" ht="30" customHeight="1" spans="3:3">
      <c r="C56"/>
    </row>
    <row r="57" ht="30" customHeight="1" spans="3:3">
      <c r="C57"/>
    </row>
    <row r="58" ht="30" customHeight="1" spans="3:3">
      <c r="C58"/>
    </row>
    <row r="59" ht="30" customHeight="1" spans="3:3">
      <c r="C59"/>
    </row>
    <row r="60" ht="30" customHeight="1" spans="3:3">
      <c r="C60"/>
    </row>
    <row r="61" ht="30" customHeight="1" spans="3:3">
      <c r="C61"/>
    </row>
    <row r="62" ht="30" customHeight="1" spans="3:3">
      <c r="C62"/>
    </row>
    <row r="63" ht="30" customHeight="1" spans="3:3">
      <c r="C63"/>
    </row>
    <row r="64" ht="30" customHeight="1" spans="3:3">
      <c r="C64"/>
    </row>
    <row r="65" ht="30" customHeight="1" spans="3:3">
      <c r="C65"/>
    </row>
    <row r="66" ht="30" customHeight="1" spans="3:3">
      <c r="C66"/>
    </row>
    <row r="67" ht="30" customHeight="1" spans="3:3">
      <c r="C67"/>
    </row>
    <row r="68" ht="30" customHeight="1" spans="3:3">
      <c r="C68"/>
    </row>
    <row r="69" ht="30" customHeight="1" spans="3:3">
      <c r="C69"/>
    </row>
    <row r="70" ht="30" customHeight="1" spans="3:3">
      <c r="C70"/>
    </row>
    <row r="71" ht="30" customHeight="1" spans="3:3">
      <c r="C71"/>
    </row>
    <row r="72" ht="30" customHeight="1" spans="3:3">
      <c r="C72"/>
    </row>
    <row r="73" ht="30" customHeight="1" spans="3:3">
      <c r="C73"/>
    </row>
    <row r="74" ht="30" customHeight="1" spans="3:3">
      <c r="C74"/>
    </row>
    <row r="75" ht="30" customHeight="1" spans="3:3">
      <c r="C75"/>
    </row>
    <row r="76" ht="30" customHeight="1" spans="3:3">
      <c r="C76"/>
    </row>
    <row r="77" ht="30" customHeight="1" spans="3:3">
      <c r="C77"/>
    </row>
    <row r="78" ht="30" customHeight="1" spans="3:3">
      <c r="C78"/>
    </row>
    <row r="79" ht="30" customHeight="1" spans="3:3">
      <c r="C79"/>
    </row>
    <row r="80" ht="30" customHeight="1" spans="3:3">
      <c r="C80"/>
    </row>
    <row r="81" ht="30" customHeight="1" spans="3:3">
      <c r="C81"/>
    </row>
    <row r="82" ht="30" customHeight="1" spans="3:3">
      <c r="C82"/>
    </row>
    <row r="83" ht="30" customHeight="1" spans="3:3">
      <c r="C83"/>
    </row>
    <row r="84" ht="30" customHeight="1" spans="3:3">
      <c r="C84"/>
    </row>
    <row r="85" ht="30" customHeight="1" spans="3:3">
      <c r="C85"/>
    </row>
    <row r="86" ht="30" customHeight="1" spans="3:3">
      <c r="C86"/>
    </row>
    <row r="87" ht="30" customHeight="1" spans="3:3">
      <c r="C87"/>
    </row>
    <row r="88" ht="30" customHeight="1" spans="3:3">
      <c r="C88"/>
    </row>
    <row r="89" ht="30" customHeight="1" spans="3:3">
      <c r="C89"/>
    </row>
    <row r="90" ht="30" customHeight="1" spans="3:3">
      <c r="C90"/>
    </row>
    <row r="91" ht="30" customHeight="1" spans="3:3">
      <c r="C91"/>
    </row>
    <row r="92" ht="30" customHeight="1" spans="3:3">
      <c r="C92"/>
    </row>
    <row r="93" ht="30" customHeight="1" spans="3:3">
      <c r="C93"/>
    </row>
  </sheetData>
  <mergeCells count="5">
    <mergeCell ref="A2:H2"/>
    <mergeCell ref="A3:G3"/>
    <mergeCell ref="A4:B4"/>
    <mergeCell ref="C4:D4"/>
    <mergeCell ref="E4:H4"/>
  </mergeCells>
  <printOptions horizontalCentered="1"/>
  <pageMargins left="0.786805555555556" right="0.393055555555556" top="0.393055555555556" bottom="0.393055555555556" header="0.393055555555556" footer="0.393055555555556"/>
  <pageSetup paperSize="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1"/>
  <sheetViews>
    <sheetView showZeros="0" view="pageBreakPreview" zoomScaleNormal="100" workbookViewId="0">
      <selection activeCell="F6" sqref="F6"/>
    </sheetView>
  </sheetViews>
  <sheetFormatPr defaultColWidth="9" defaultRowHeight="13.5" outlineLevelCol="7"/>
  <cols>
    <col min="1" max="1" width="17.625" customWidth="1"/>
    <col min="2" max="2" width="20.125" style="4" customWidth="1"/>
    <col min="3" max="7" width="20.625" customWidth="1"/>
  </cols>
  <sheetData>
    <row r="1" ht="30" customHeight="1" spans="7:8">
      <c r="G1" s="18" t="s">
        <v>170</v>
      </c>
      <c r="H1" s="18"/>
    </row>
    <row r="2" ht="45.75" customHeight="1" spans="1:8">
      <c r="A2" s="5" t="s">
        <v>171</v>
      </c>
      <c r="B2" s="6"/>
      <c r="C2" s="5"/>
      <c r="D2" s="5"/>
      <c r="E2" s="5"/>
      <c r="F2" s="5"/>
      <c r="G2" s="5"/>
      <c r="H2" s="19"/>
    </row>
    <row r="3" ht="20.25" customHeight="1" spans="1:8">
      <c r="A3" s="7" t="str">
        <f>预算01表!A4</f>
        <v>部门名称：天津经济技术开发区发展和改革局</v>
      </c>
      <c r="B3" s="8"/>
      <c r="C3" s="7"/>
      <c r="D3" s="7"/>
      <c r="E3" s="7"/>
      <c r="F3" s="7"/>
      <c r="G3" s="18" t="s">
        <v>3</v>
      </c>
      <c r="H3" s="18"/>
    </row>
    <row r="4" ht="30" customHeight="1" spans="1:7">
      <c r="A4" s="2" t="s">
        <v>82</v>
      </c>
      <c r="B4" s="9" t="s">
        <v>83</v>
      </c>
      <c r="C4" s="2" t="s">
        <v>172</v>
      </c>
      <c r="D4" s="2"/>
      <c r="E4" s="2"/>
      <c r="F4" s="2"/>
      <c r="G4" s="2"/>
    </row>
    <row r="5" ht="30" customHeight="1" spans="1:7">
      <c r="A5" s="2"/>
      <c r="B5" s="9"/>
      <c r="C5" s="2" t="s">
        <v>65</v>
      </c>
      <c r="D5" s="2" t="s">
        <v>84</v>
      </c>
      <c r="E5" s="2"/>
      <c r="F5" s="2"/>
      <c r="G5" s="2" t="s">
        <v>85</v>
      </c>
    </row>
    <row r="6" ht="30" customHeight="1" spans="1:7">
      <c r="A6" s="2"/>
      <c r="B6" s="9"/>
      <c r="C6" s="2"/>
      <c r="D6" s="2" t="s">
        <v>78</v>
      </c>
      <c r="E6" s="2" t="s">
        <v>119</v>
      </c>
      <c r="F6" s="2" t="s">
        <v>120</v>
      </c>
      <c r="G6" s="2"/>
    </row>
    <row r="7" ht="30" customHeight="1" spans="1:7">
      <c r="A7" s="3"/>
      <c r="B7" s="10"/>
      <c r="C7" s="12"/>
      <c r="D7" s="12"/>
      <c r="E7" s="12"/>
      <c r="F7" s="12"/>
      <c r="G7" s="12"/>
    </row>
    <row r="8" ht="30" customHeight="1" spans="1:7">
      <c r="A8" s="3"/>
      <c r="B8" s="10"/>
      <c r="C8" s="12"/>
      <c r="D8" s="12"/>
      <c r="E8" s="12"/>
      <c r="F8" s="12"/>
      <c r="G8" s="12"/>
    </row>
    <row r="9" ht="30" customHeight="1"/>
    <row r="10" ht="30" customHeight="1"/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rintOptions horizontalCentered="1"/>
  <pageMargins left="0.786805555555556" right="0.393055555555556" top="0.393055555555556" bottom="0.393055555555556" header="0.393055555555556" footer="0.393055555555556"/>
  <pageSetup paperSize="9" scale="97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1"/>
  <sheetViews>
    <sheetView showZeros="0" view="pageBreakPreview" zoomScaleNormal="100" workbookViewId="0">
      <selection activeCell="F12" sqref="F12"/>
    </sheetView>
  </sheetViews>
  <sheetFormatPr defaultColWidth="9" defaultRowHeight="13.5" outlineLevelCol="6"/>
  <cols>
    <col min="1" max="1" width="40.375" style="4" customWidth="1"/>
    <col min="2" max="3" width="11.875" customWidth="1"/>
    <col min="4" max="4" width="13.375" customWidth="1"/>
    <col min="5" max="5" width="15" customWidth="1"/>
    <col min="6" max="6" width="11.875" customWidth="1"/>
    <col min="7" max="7" width="15" customWidth="1"/>
  </cols>
  <sheetData>
    <row r="1" ht="30" customHeight="1" spans="7:7">
      <c r="G1" s="18" t="s">
        <v>173</v>
      </c>
    </row>
    <row r="2" ht="45.75" customHeight="1" spans="1:7">
      <c r="A2" s="6" t="s">
        <v>174</v>
      </c>
      <c r="B2" s="5"/>
      <c r="C2" s="5"/>
      <c r="D2" s="5"/>
      <c r="E2" s="5"/>
      <c r="F2" s="5"/>
      <c r="G2" s="5"/>
    </row>
    <row r="3" ht="20.25" customHeight="1" spans="1:7">
      <c r="A3" s="8" t="str">
        <f>预算01表!A4</f>
        <v>部门名称：天津经济技术开发区发展和改革局</v>
      </c>
      <c r="B3" s="7"/>
      <c r="C3" s="7"/>
      <c r="D3" s="7"/>
      <c r="E3" s="7"/>
      <c r="F3" s="7"/>
      <c r="G3" s="18" t="s">
        <v>3</v>
      </c>
    </row>
    <row r="4" ht="30" customHeight="1" spans="1:7">
      <c r="A4" s="9" t="s">
        <v>58</v>
      </c>
      <c r="B4" s="2" t="s">
        <v>175</v>
      </c>
      <c r="C4" s="2" t="s">
        <v>176</v>
      </c>
      <c r="D4" s="2" t="s">
        <v>177</v>
      </c>
      <c r="E4" s="2"/>
      <c r="F4" s="2"/>
      <c r="G4" s="2" t="s">
        <v>162</v>
      </c>
    </row>
    <row r="5" ht="30" customHeight="1" spans="1:7">
      <c r="A5" s="9"/>
      <c r="B5" s="2"/>
      <c r="C5" s="2"/>
      <c r="D5" s="2" t="s">
        <v>78</v>
      </c>
      <c r="E5" s="9" t="s">
        <v>178</v>
      </c>
      <c r="F5" s="9" t="s">
        <v>179</v>
      </c>
      <c r="G5" s="2"/>
    </row>
    <row r="6" ht="39.75" customHeight="1" spans="1:7">
      <c r="A6" s="10" t="s">
        <v>65</v>
      </c>
      <c r="B6" s="23">
        <f t="shared" ref="B6:G6" si="0">B7</f>
        <v>4.7</v>
      </c>
      <c r="C6" s="23">
        <f t="shared" si="0"/>
        <v>0</v>
      </c>
      <c r="D6" s="23">
        <f t="shared" si="0"/>
        <v>0</v>
      </c>
      <c r="E6" s="23">
        <f t="shared" si="0"/>
        <v>0</v>
      </c>
      <c r="F6" s="23">
        <f t="shared" si="0"/>
        <v>0</v>
      </c>
      <c r="G6" s="23">
        <f t="shared" si="0"/>
        <v>4.7</v>
      </c>
    </row>
    <row r="7" ht="45" customHeight="1" spans="1:7">
      <c r="A7" s="10" t="str">
        <f>MID(A3,6,100)</f>
        <v>天津经济技术开发区发展和改革局</v>
      </c>
      <c r="B7" s="23">
        <f>SUM(C7,D7,G7)</f>
        <v>4.7</v>
      </c>
      <c r="C7" s="23"/>
      <c r="D7" s="23">
        <f>E7+F7</f>
        <v>0</v>
      </c>
      <c r="E7" s="23"/>
      <c r="F7" s="23"/>
      <c r="G7" s="23">
        <v>4.7</v>
      </c>
    </row>
    <row r="8" ht="30" customHeight="1" spans="1:7">
      <c r="A8" s="10"/>
      <c r="B8" s="24"/>
      <c r="C8" s="3"/>
      <c r="D8" s="3"/>
      <c r="E8" s="3"/>
      <c r="F8" s="3"/>
      <c r="G8" s="3"/>
    </row>
    <row r="9" ht="30" customHeight="1" spans="1:7">
      <c r="A9" s="10"/>
      <c r="B9" s="3"/>
      <c r="C9" s="3"/>
      <c r="D9" s="3"/>
      <c r="E9" s="3"/>
      <c r="F9" s="3"/>
      <c r="G9" s="3"/>
    </row>
    <row r="10" ht="30" customHeight="1" spans="1:7">
      <c r="A10" s="10"/>
      <c r="B10" s="3"/>
      <c r="C10" s="3"/>
      <c r="D10" s="3"/>
      <c r="E10" s="3"/>
      <c r="F10" s="3"/>
      <c r="G10" s="3"/>
    </row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</sheetData>
  <mergeCells count="7">
    <mergeCell ref="A2:G2"/>
    <mergeCell ref="A3:F3"/>
    <mergeCell ref="D4:F4"/>
    <mergeCell ref="A4:A5"/>
    <mergeCell ref="B4:B5"/>
    <mergeCell ref="C4:C5"/>
    <mergeCell ref="G4:G5"/>
  </mergeCells>
  <printOptions horizontalCentered="1"/>
  <pageMargins left="0.786805555555556" right="0.393055555555556" top="0.393055555555556" bottom="0.393055555555556" header="0.393055555555556" footer="0.393055555555556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9"/>
  <sheetViews>
    <sheetView showZeros="0" view="pageBreakPreview" zoomScaleNormal="100" workbookViewId="0">
      <selection activeCell="D5" sqref="D5:D12"/>
    </sheetView>
  </sheetViews>
  <sheetFormatPr defaultColWidth="9" defaultRowHeight="13.5" outlineLevelCol="7"/>
  <cols>
    <col min="1" max="1" width="35.75" style="4" customWidth="1"/>
    <col min="2" max="2" width="19.5" customWidth="1"/>
    <col min="3" max="3" width="47.125" style="4" customWidth="1"/>
    <col min="4" max="4" width="19.5" customWidth="1"/>
  </cols>
  <sheetData>
    <row r="1" ht="30" customHeight="1" spans="4:8">
      <c r="D1" s="18" t="s">
        <v>180</v>
      </c>
      <c r="G1" s="18"/>
      <c r="H1" s="18"/>
    </row>
    <row r="2" ht="45.75" customHeight="1" spans="1:8">
      <c r="A2" s="6" t="s">
        <v>181</v>
      </c>
      <c r="B2" s="5"/>
      <c r="C2" s="6"/>
      <c r="D2" s="5"/>
      <c r="E2" s="19"/>
      <c r="F2" s="19"/>
      <c r="G2" s="19"/>
      <c r="H2" s="19"/>
    </row>
    <row r="3" ht="20.1" customHeight="1" spans="1:8">
      <c r="A3" s="20" t="str">
        <f>预算01表!A4</f>
        <v>部门名称：天津经济技术开发区发展和改革局</v>
      </c>
      <c r="B3" s="21"/>
      <c r="C3" s="20"/>
      <c r="D3" s="18" t="s">
        <v>3</v>
      </c>
      <c r="G3" s="18"/>
      <c r="H3" s="18"/>
    </row>
    <row r="4" ht="30" customHeight="1" spans="1:4">
      <c r="A4" s="9" t="s">
        <v>182</v>
      </c>
      <c r="B4" s="2" t="s">
        <v>183</v>
      </c>
      <c r="C4" s="9" t="s">
        <v>184</v>
      </c>
      <c r="D4" s="2" t="s">
        <v>62</v>
      </c>
    </row>
    <row r="5" ht="30" customHeight="1" spans="1:4">
      <c r="A5" s="10"/>
      <c r="B5" s="3"/>
      <c r="C5" s="10" t="s">
        <v>65</v>
      </c>
      <c r="D5" s="22">
        <f>SUM(D7:D99)</f>
        <v>242.5</v>
      </c>
    </row>
    <row r="6" ht="45" customHeight="1" spans="1:4">
      <c r="A6" s="10"/>
      <c r="B6" s="3"/>
      <c r="C6" s="10" t="str">
        <f>MID(A3,6,100)</f>
        <v>天津经济技术开发区发展和改革局</v>
      </c>
      <c r="D6" s="22">
        <f>SUM(D7:D99)</f>
        <v>242.5</v>
      </c>
    </row>
    <row r="7" ht="30" customHeight="1" spans="1:4">
      <c r="A7" s="14" t="s">
        <v>185</v>
      </c>
      <c r="B7" s="13" t="s">
        <v>84</v>
      </c>
      <c r="C7" s="14" t="s">
        <v>186</v>
      </c>
      <c r="D7" s="22">
        <v>2.5</v>
      </c>
    </row>
    <row r="8" ht="30" customHeight="1" spans="1:4">
      <c r="A8" s="14" t="s">
        <v>187</v>
      </c>
      <c r="B8" s="13" t="s">
        <v>85</v>
      </c>
      <c r="C8" s="14" t="s">
        <v>188</v>
      </c>
      <c r="D8" s="11">
        <v>20</v>
      </c>
    </row>
    <row r="9" ht="30" customHeight="1" spans="1:4">
      <c r="A9" s="14" t="s">
        <v>187</v>
      </c>
      <c r="B9" s="13" t="s">
        <v>85</v>
      </c>
      <c r="C9" s="14" t="s">
        <v>189</v>
      </c>
      <c r="D9" s="11">
        <v>70</v>
      </c>
    </row>
    <row r="10" ht="30" customHeight="1" spans="1:4">
      <c r="A10" s="14" t="s">
        <v>187</v>
      </c>
      <c r="B10" s="13" t="s">
        <v>85</v>
      </c>
      <c r="C10" s="14" t="s">
        <v>190</v>
      </c>
      <c r="D10" s="11">
        <v>20</v>
      </c>
    </row>
    <row r="11" ht="30" customHeight="1" spans="1:4">
      <c r="A11" s="14" t="s">
        <v>191</v>
      </c>
      <c r="B11" s="13" t="s">
        <v>85</v>
      </c>
      <c r="C11" s="14" t="s">
        <v>192</v>
      </c>
      <c r="D11" s="11">
        <v>60</v>
      </c>
    </row>
    <row r="12" ht="30" customHeight="1" spans="1:4">
      <c r="A12" s="14" t="s">
        <v>193</v>
      </c>
      <c r="B12" s="13" t="s">
        <v>85</v>
      </c>
      <c r="C12" s="14" t="s">
        <v>194</v>
      </c>
      <c r="D12" s="11">
        <v>70</v>
      </c>
    </row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</sheetData>
  <mergeCells count="2">
    <mergeCell ref="A2:D2"/>
    <mergeCell ref="A3:C3"/>
  </mergeCells>
  <printOptions horizontalCentered="1"/>
  <pageMargins left="0.786805555555556" right="0.393055555555556" top="0.393055555555556" bottom="0.393055555555556" header="0.393055555555556" footer="0.393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预算01表</vt:lpstr>
      <vt:lpstr>预算02表</vt:lpstr>
      <vt:lpstr>预算03表</vt:lpstr>
      <vt:lpstr>预算04表</vt:lpstr>
      <vt:lpstr>预算05表</vt:lpstr>
      <vt:lpstr>预算06表</vt:lpstr>
      <vt:lpstr>预算07表</vt:lpstr>
      <vt:lpstr>预算08表</vt:lpstr>
      <vt:lpstr>预算09表</vt:lpstr>
      <vt:lpstr>预算10表</vt:lpstr>
      <vt:lpstr>预算11表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HP</cp:lastModifiedBy>
  <dcterms:created xsi:type="dcterms:W3CDTF">2022-03-30T08:40:00Z</dcterms:created>
  <dcterms:modified xsi:type="dcterms:W3CDTF">2022-06-24T07:09:03Z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348CFA84571C4DBA832C4E77EAB24FAE</vt:lpwstr>
  </property>
  <property fmtid="{D5CDD505-2E9C-101B-9397-08002B2CF9AE}" pid="3" name="KSOProductBuildVer">
    <vt:lpwstr>2052-11.1.0.11744</vt:lpwstr>
  </property>
</Properties>
</file>