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840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25725"/>
</workbook>
</file>

<file path=xl/calcChain.xml><?xml version="1.0" encoding="utf-8"?>
<calcChain xmlns="http://schemas.openxmlformats.org/spreadsheetml/2006/main">
  <c r="D12" i="11"/>
  <c r="D11"/>
  <c r="D10"/>
  <c r="D9"/>
  <c r="D8"/>
  <c r="D7"/>
  <c r="D6" s="1"/>
  <c r="L6"/>
  <c r="K6"/>
  <c r="J6"/>
  <c r="I6"/>
  <c r="H6"/>
  <c r="G6"/>
  <c r="F6"/>
  <c r="E6"/>
  <c r="A3"/>
  <c r="D6" i="10"/>
  <c r="C6"/>
  <c r="D5"/>
  <c r="A3"/>
  <c r="D7" i="8"/>
  <c r="B7"/>
  <c r="A7"/>
  <c r="G6"/>
  <c r="F6"/>
  <c r="E6"/>
  <c r="D6"/>
  <c r="C6"/>
  <c r="B6"/>
  <c r="A3"/>
  <c r="A3" i="6"/>
  <c r="E17" i="7"/>
  <c r="E16"/>
  <c r="E15"/>
  <c r="E14"/>
  <c r="E13"/>
  <c r="E12"/>
  <c r="E11"/>
  <c r="E10"/>
  <c r="E9"/>
  <c r="E8"/>
  <c r="E7"/>
  <c r="E6"/>
  <c r="A3"/>
  <c r="D13" i="5"/>
  <c r="C13" s="1"/>
  <c r="D12"/>
  <c r="C12" s="1"/>
  <c r="D11"/>
  <c r="C11" s="1"/>
  <c r="D10"/>
  <c r="C10" s="1"/>
  <c r="D9"/>
  <c r="C9" s="1"/>
  <c r="D8"/>
  <c r="C8" s="1"/>
  <c r="C7" s="1"/>
  <c r="H7"/>
  <c r="G7"/>
  <c r="F7"/>
  <c r="E7"/>
  <c r="A3"/>
  <c r="F37" i="9"/>
  <c r="B37"/>
  <c r="B33"/>
  <c r="F32"/>
  <c r="B32"/>
  <c r="F7"/>
  <c r="A4"/>
  <c r="C9" i="2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4"/>
  <c r="F30" i="4"/>
  <c r="B30"/>
  <c r="F28"/>
  <c r="B28"/>
  <c r="D7" i="5" l="1"/>
</calcChain>
</file>

<file path=xl/sharedStrings.xml><?xml version="1.0" encoding="utf-8"?>
<sst xmlns="http://schemas.openxmlformats.org/spreadsheetml/2006/main" count="294" uniqueCount="177">
  <si>
    <t>预算01表</t>
  </si>
  <si>
    <t>2022  年  收  支  预  算  总  表</t>
  </si>
  <si>
    <t>部门名称：天津经济技术开发区北部片区管理局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</si>
  <si>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</si>
  <si>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</si>
  <si>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</si>
  <si>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</si>
  <si>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</si>
  <si>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</si>
  <si>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</si>
  <si>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</si>
  <si>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</si>
  <si>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</si>
  <si>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</si>
  <si>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</si>
  <si>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</si>
  <si>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</si>
  <si>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</si>
  <si>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</si>
  <si>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</si>
  <si>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</si>
  <si>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</si>
  <si>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</si>
  <si>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</si>
  <si>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</si>
  <si>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</si>
  <si>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</si>
  <si>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</si>
  <si>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</si>
  <si>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</si>
  <si>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</si>
  <si>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</si>
  <si>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</si>
  <si>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</si>
  <si>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</si>
  <si>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</si>
  <si>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</si>
  <si>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</si>
  <si>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</si>
  <si>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</si>
  <si>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</si>
  <si>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</si>
  <si>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</si>
  <si>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</si>
  <si>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</si>
  <si>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</si>
  <si>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</si>
  <si>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</si>
  <si>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</si>
  <si>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</si>
  <si>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</si>
  <si>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</si>
  <si>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</si>
  <si>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</si>
  <si>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</si>
  <si>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</si>
  <si>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</si>
  <si>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</si>
  <si>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</si>
  <si>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</si>
  <si>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</si>
  <si>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</si>
  <si>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</si>
  <si>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</si>
  <si>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</si>
  <si>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</si>
  <si>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</si>
  <si>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</si>
  <si>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</si>
  <si>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</si>
  <si>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</si>
  <si>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</si>
  <si>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</si>
  <si>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</si>
  <si>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</si>
  <si>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</si>
  <si>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</si>
  <si>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</si>
  <si>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</si>
  <si>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</si>
  <si>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</si>
  <si>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</si>
  <si>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</si>
  <si>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</si>
  <si>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</si>
  <si>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</si>
  <si>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</si>
  <si>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</si>
  <si>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</si>
  <si>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</si>
  <si>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</si>
  <si>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</si>
  <si>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</si>
  <si>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招商引资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</si>
  <si>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</si>
  <si>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</si>
  <si>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</si>
  <si>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</si>
  <si>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</si>
  <si>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</si>
  <si>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</si>
  <si>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</si>
  <si>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</si>
  <si>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</si>
  <si>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</si>
  <si>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</si>
  <si>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</si>
  <si>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</si>
  <si>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</si>
  <si>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</si>
  <si>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</si>
  <si>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</si>
  <si>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</si>
  <si>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</si>
  <si>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</si>
  <si>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</si>
  <si>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</si>
  <si>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</si>
  <si>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天津经济技术开发区北部片区管理局</t>
  </si>
  <si>
    <t>一般公共服务支出</t>
  </si>
  <si>
    <t>政府办公厅（室）及相关机构事务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</si>
  <si>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</si>
  <si>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</si>
  <si>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</si>
  <si>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</si>
  <si>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</si>
  <si>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</si>
  <si>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</si>
  <si>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</si>
  <si>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</si>
  <si>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</si>
  <si>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</si>
  <si>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</si>
  <si>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</si>
  <si>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</si>
  <si>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</si>
  <si>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</si>
  <si>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</si>
  <si>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</si>
  <si>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</si>
  <si>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</si>
  <si>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</si>
  <si>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</si>
  <si>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其他交通费用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</si>
  <si>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</si>
  <si>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</si>
  <si>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</si>
  <si>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</si>
  <si>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</si>
  <si>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</si>
  <si>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</si>
  <si>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</si>
  <si>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</si>
  <si>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</si>
  <si>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</si>
  <si>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</si>
  <si>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</si>
  <si>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</si>
  <si>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</si>
  <si>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</si>
  <si>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2010302-一般行政管理事务</t>
  </si>
  <si>
    <t>政务事务保障专项</t>
  </si>
  <si>
    <t>预算10表</t>
  </si>
  <si>
    <t>2022 年 项 目 支 出 预 算 表</t>
  </si>
  <si>
    <t>项  目  名  称</t>
  </si>
  <si>
    <t>纳入预算管理的行政事业性收费拨款</t>
  </si>
  <si>
    <t>2010302-680</t>
  </si>
  <si>
    <t>2011308-680</t>
  </si>
  <si>
    <t>招商费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</si>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</sst>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_ "/>
    <numFmt numFmtId="178" formatCode="0.00_);[Red]\(0.00\)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F16" sqref="F16"/>
    </sheetView>
  </sheetViews>
  <sheetFormatPr defaultColWidth="9" defaultRowHeight="13.5"/>
  <cols>
    <col min="1" max="1" width="25" customWidth="1"/>
    <col min="2" max="2" width="17.375" style="19" customWidth="1"/>
    <col min="3" max="3" width="20.875" customWidth="1"/>
    <col min="4" max="4" width="17.75" style="19" customWidth="1"/>
    <col min="5" max="5" width="20.25" customWidth="1"/>
    <col min="6" max="6" width="15.875" style="19" customWidth="1"/>
  </cols>
  <sheetData>
    <row r="1" spans="1:6" ht="30" customHeight="1">
      <c r="F1" s="30" t="s">
        <v>0</v>
      </c>
    </row>
    <row r="2" spans="1:6" ht="15.75" customHeight="1">
      <c r="A2" s="37"/>
      <c r="B2" s="37"/>
      <c r="C2" s="37"/>
      <c r="D2" s="37"/>
      <c r="E2" s="37"/>
      <c r="F2" s="37"/>
    </row>
    <row r="3" spans="1:6" ht="30" customHeight="1">
      <c r="A3" s="37" t="s">
        <v>1</v>
      </c>
      <c r="B3" s="37"/>
      <c r="C3" s="37"/>
      <c r="D3" s="37"/>
      <c r="E3" s="37"/>
      <c r="F3" s="37"/>
    </row>
    <row r="4" spans="1:6" ht="20.25" customHeight="1">
      <c r="A4" s="38" t="s">
        <v>2</v>
      </c>
      <c r="B4" s="38"/>
      <c r="C4" s="38"/>
      <c r="D4" s="38"/>
      <c r="E4" s="39" t="s">
        <v>3</v>
      </c>
      <c r="F4" s="39"/>
    </row>
    <row r="5" spans="1:6" ht="30" customHeight="1">
      <c r="A5" s="40" t="s">
        <v>4</v>
      </c>
      <c r="B5" s="40"/>
      <c r="C5" s="40" t="s">
        <v>5</v>
      </c>
      <c r="D5" s="40"/>
      <c r="E5" s="40"/>
      <c r="F5" s="40"/>
    </row>
    <row r="6" spans="1:6" ht="30" customHeight="1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>
      <c r="A7" s="22" t="s">
        <v>10</v>
      </c>
      <c r="B7" s="33">
        <v>351.51</v>
      </c>
      <c r="C7" s="27" t="s">
        <v>11</v>
      </c>
      <c r="D7" s="33">
        <v>351.51</v>
      </c>
      <c r="E7" s="27" t="s">
        <v>12</v>
      </c>
      <c r="F7" s="33">
        <v>351.51</v>
      </c>
    </row>
    <row r="8" spans="1:6" ht="30" customHeight="1">
      <c r="A8" s="22" t="s">
        <v>13</v>
      </c>
      <c r="B8" s="29"/>
      <c r="C8" s="27" t="s">
        <v>14</v>
      </c>
      <c r="D8" s="29"/>
      <c r="E8" s="27" t="s">
        <v>15</v>
      </c>
      <c r="F8" s="33">
        <v>248.51</v>
      </c>
    </row>
    <row r="9" spans="1:6" ht="30" customHeight="1">
      <c r="A9" s="22" t="s">
        <v>16</v>
      </c>
      <c r="B9" s="29"/>
      <c r="C9" s="27" t="s">
        <v>17</v>
      </c>
      <c r="D9" s="29"/>
      <c r="E9" s="27" t="s">
        <v>18</v>
      </c>
      <c r="F9" s="29">
        <v>3</v>
      </c>
    </row>
    <row r="10" spans="1:6" ht="30" customHeight="1">
      <c r="A10" s="22" t="s">
        <v>19</v>
      </c>
      <c r="B10" s="29"/>
      <c r="C10" s="27" t="s">
        <v>20</v>
      </c>
      <c r="D10" s="29"/>
      <c r="E10" s="27" t="s">
        <v>21</v>
      </c>
      <c r="F10" s="29"/>
    </row>
    <row r="11" spans="1:6" ht="30" customHeight="1">
      <c r="A11" s="22" t="s">
        <v>22</v>
      </c>
      <c r="B11" s="29"/>
      <c r="C11" s="27" t="s">
        <v>23</v>
      </c>
      <c r="D11" s="29"/>
      <c r="E11" s="27" t="s">
        <v>24</v>
      </c>
      <c r="F11" s="29">
        <v>100</v>
      </c>
    </row>
    <row r="12" spans="1:6" ht="30" customHeight="1">
      <c r="A12" s="22" t="s">
        <v>25</v>
      </c>
      <c r="B12" s="29"/>
      <c r="C12" s="27" t="s">
        <v>26</v>
      </c>
      <c r="D12" s="29"/>
      <c r="E12" s="27" t="s">
        <v>27</v>
      </c>
      <c r="F12" s="29"/>
    </row>
    <row r="13" spans="1:6" ht="30" customHeight="1">
      <c r="A13" s="22" t="s">
        <v>28</v>
      </c>
      <c r="B13" s="29"/>
      <c r="C13" s="27" t="s">
        <v>29</v>
      </c>
      <c r="D13" s="29"/>
      <c r="E13" s="27" t="s">
        <v>30</v>
      </c>
      <c r="F13" s="29"/>
    </row>
    <row r="14" spans="1:6" ht="30" customHeight="1">
      <c r="A14" s="22" t="s">
        <v>31</v>
      </c>
      <c r="B14" s="29"/>
      <c r="C14" s="27" t="s">
        <v>32</v>
      </c>
      <c r="D14" s="29"/>
      <c r="E14" s="27" t="s">
        <v>33</v>
      </c>
      <c r="F14" s="29"/>
    </row>
    <row r="15" spans="1:6" ht="30" customHeight="1">
      <c r="A15" s="22" t="s">
        <v>34</v>
      </c>
      <c r="B15" s="29"/>
      <c r="C15" s="27" t="s">
        <v>35</v>
      </c>
      <c r="D15" s="29"/>
      <c r="E15" s="27" t="s">
        <v>36</v>
      </c>
      <c r="F15" s="29"/>
    </row>
    <row r="16" spans="1:6" ht="30" customHeight="1">
      <c r="A16" s="23"/>
      <c r="B16" s="29"/>
      <c r="C16" s="27" t="s">
        <v>37</v>
      </c>
      <c r="D16" s="29"/>
      <c r="E16" s="27" t="s">
        <v>38</v>
      </c>
      <c r="F16" s="29"/>
    </row>
    <row r="17" spans="1:6" ht="30" customHeight="1">
      <c r="A17" s="23"/>
      <c r="B17" s="29"/>
      <c r="C17" s="27" t="s">
        <v>39</v>
      </c>
      <c r="D17" s="29"/>
      <c r="E17" s="28"/>
      <c r="F17" s="29"/>
    </row>
    <row r="18" spans="1:6" ht="30" customHeight="1">
      <c r="A18" s="23"/>
      <c r="B18" s="29"/>
      <c r="C18" s="27" t="s">
        <v>40</v>
      </c>
      <c r="D18" s="29"/>
      <c r="E18" s="28"/>
      <c r="F18" s="29"/>
    </row>
    <row r="19" spans="1:6" ht="30" customHeight="1">
      <c r="A19" s="23"/>
      <c r="B19" s="29"/>
      <c r="C19" s="27" t="s">
        <v>41</v>
      </c>
      <c r="D19" s="29"/>
      <c r="E19" s="28"/>
      <c r="F19" s="29"/>
    </row>
    <row r="20" spans="1:6" ht="30" customHeight="1">
      <c r="A20" s="23"/>
      <c r="B20" s="29"/>
      <c r="C20" s="27" t="s">
        <v>42</v>
      </c>
      <c r="D20" s="29"/>
      <c r="E20" s="28"/>
      <c r="F20" s="29"/>
    </row>
    <row r="21" spans="1:6" ht="30" customHeight="1">
      <c r="A21" s="23"/>
      <c r="B21" s="29"/>
      <c r="C21" s="27" t="s">
        <v>43</v>
      </c>
      <c r="D21" s="29"/>
      <c r="E21" s="28"/>
      <c r="F21" s="29"/>
    </row>
    <row r="22" spans="1:6" ht="30" customHeight="1">
      <c r="A22" s="23"/>
      <c r="B22" s="29"/>
      <c r="C22" s="27" t="s">
        <v>44</v>
      </c>
      <c r="D22" s="29"/>
      <c r="E22" s="28"/>
      <c r="F22" s="29"/>
    </row>
    <row r="23" spans="1:6" ht="30" customHeight="1">
      <c r="A23" s="23"/>
      <c r="B23" s="29"/>
      <c r="C23" s="27" t="s">
        <v>45</v>
      </c>
      <c r="D23" s="29"/>
      <c r="E23" s="28"/>
      <c r="F23" s="29"/>
    </row>
    <row r="24" spans="1:6" ht="30" customHeight="1">
      <c r="A24" s="23"/>
      <c r="B24" s="29"/>
      <c r="C24" s="27" t="s">
        <v>46</v>
      </c>
      <c r="D24" s="29"/>
      <c r="E24" s="28"/>
      <c r="F24" s="29"/>
    </row>
    <row r="25" spans="1:6" ht="30" customHeight="1">
      <c r="A25" s="23"/>
      <c r="B25" s="29"/>
      <c r="C25" s="27" t="s">
        <v>47</v>
      </c>
      <c r="D25" s="29"/>
      <c r="E25" s="28"/>
      <c r="F25" s="29"/>
    </row>
    <row r="26" spans="1:6" ht="30" customHeight="1">
      <c r="A26" s="23"/>
      <c r="B26" s="29"/>
      <c r="C26" s="27" t="s">
        <v>48</v>
      </c>
      <c r="D26" s="29"/>
      <c r="E26" s="28"/>
      <c r="F26" s="29"/>
    </row>
    <row r="27" spans="1:6" ht="30" customHeight="1">
      <c r="A27" s="23"/>
      <c r="B27" s="29"/>
      <c r="C27" s="27" t="s">
        <v>49</v>
      </c>
      <c r="D27" s="29"/>
      <c r="E27" s="28"/>
      <c r="F27" s="29"/>
    </row>
    <row r="28" spans="1:6" ht="30" customHeight="1">
      <c r="A28" s="22" t="s">
        <v>50</v>
      </c>
      <c r="B28" s="29">
        <f>SUM(B7:B15)</f>
        <v>351.51</v>
      </c>
      <c r="C28" s="36" t="s">
        <v>51</v>
      </c>
      <c r="D28" s="36"/>
      <c r="E28" s="36"/>
      <c r="F28" s="29">
        <f>SUM(D7:D27)</f>
        <v>351.51</v>
      </c>
    </row>
    <row r="29" spans="1:6" ht="30" customHeight="1">
      <c r="A29" s="22" t="s">
        <v>52</v>
      </c>
      <c r="B29" s="29"/>
      <c r="C29" s="36" t="s">
        <v>53</v>
      </c>
      <c r="D29" s="36"/>
      <c r="E29" s="36"/>
      <c r="F29" s="29"/>
    </row>
    <row r="30" spans="1:6" ht="30" customHeight="1">
      <c r="A30" s="22" t="s">
        <v>54</v>
      </c>
      <c r="B30" s="29">
        <f>B28+B29</f>
        <v>351.51</v>
      </c>
      <c r="C30" s="36" t="s">
        <v>55</v>
      </c>
      <c r="D30" s="36"/>
      <c r="E30" s="36"/>
      <c r="F30" s="29">
        <f>F28+F29</f>
        <v>351.51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G22" sqref="G22"/>
    </sheetView>
  </sheetViews>
  <sheetFormatPr defaultColWidth="9" defaultRowHeight="13.5"/>
  <cols>
    <col min="1" max="1" width="31" style="1" customWidth="1"/>
    <col min="2" max="23" width="10.625" customWidth="1"/>
  </cols>
  <sheetData>
    <row r="1" spans="1:23" ht="30" customHeight="1">
      <c r="F1" s="14"/>
      <c r="W1" s="15" t="s">
        <v>56</v>
      </c>
    </row>
    <row r="2" spans="1:23" ht="15.75" customHeight="1">
      <c r="A2" s="44"/>
      <c r="B2" s="37"/>
      <c r="C2" s="37"/>
      <c r="D2" s="37"/>
      <c r="E2" s="37"/>
      <c r="F2" s="37"/>
    </row>
    <row r="3" spans="1:23" ht="30" customHeight="1">
      <c r="A3" s="44" t="s">
        <v>57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20.25" customHeight="1">
      <c r="A4" s="45" t="str">
        <f>预算01表!A4</f>
        <v>部门名称：天津经济技术开发区北部片区管理局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W4" s="15" t="s">
        <v>3</v>
      </c>
    </row>
    <row r="5" spans="1:23" ht="50.1" customHeight="1">
      <c r="A5" s="41" t="s">
        <v>58</v>
      </c>
      <c r="B5" s="42" t="s">
        <v>59</v>
      </c>
      <c r="C5" s="42" t="s">
        <v>60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 t="s">
        <v>61</v>
      </c>
      <c r="Q5" s="42"/>
      <c r="R5" s="42"/>
      <c r="S5" s="42"/>
      <c r="T5" s="42"/>
      <c r="U5" s="42"/>
      <c r="V5" s="42"/>
      <c r="W5" s="42"/>
    </row>
    <row r="6" spans="1:23" ht="50.1" customHeight="1">
      <c r="A6" s="41"/>
      <c r="B6" s="42"/>
      <c r="C6" s="41" t="s">
        <v>62</v>
      </c>
      <c r="D6" s="41"/>
      <c r="E6" s="41"/>
      <c r="F6" s="41"/>
      <c r="G6" s="43" t="s">
        <v>63</v>
      </c>
      <c r="H6" s="41" t="s">
        <v>64</v>
      </c>
      <c r="I6" s="41"/>
      <c r="J6" s="41"/>
      <c r="K6" s="41"/>
      <c r="L6" s="41"/>
      <c r="M6" s="41"/>
      <c r="N6" s="41"/>
      <c r="O6" s="41"/>
      <c r="P6" s="42" t="s">
        <v>65</v>
      </c>
      <c r="Q6" s="42" t="s">
        <v>66</v>
      </c>
      <c r="R6" s="42"/>
      <c r="S6" s="42"/>
      <c r="T6" s="42"/>
      <c r="U6" s="42" t="s">
        <v>67</v>
      </c>
      <c r="V6" s="42"/>
      <c r="W6" s="42"/>
    </row>
    <row r="7" spans="1:23" ht="50.1" customHeight="1">
      <c r="A7" s="41"/>
      <c r="B7" s="42"/>
      <c r="C7" s="3" t="s">
        <v>65</v>
      </c>
      <c r="D7" s="3" t="s">
        <v>68</v>
      </c>
      <c r="E7" s="3" t="s">
        <v>69</v>
      </c>
      <c r="F7" s="3" t="s">
        <v>70</v>
      </c>
      <c r="G7" s="43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2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4">
        <v>351.51</v>
      </c>
      <c r="C8" s="34">
        <f t="shared" ref="C8:W8" si="0">C9</f>
        <v>351.51</v>
      </c>
      <c r="D8" s="34">
        <f t="shared" si="0"/>
        <v>351.51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>
      <c r="A9" s="25" t="str">
        <f>MID(A4,6,100)</f>
        <v>天津经济技术开发区北部片区管理局</v>
      </c>
      <c r="B9" s="34">
        <f>SUM(P9,H9,C9,G9)</f>
        <v>351.51</v>
      </c>
      <c r="C9" s="34">
        <f>SUM(D9:F9)</f>
        <v>351.51</v>
      </c>
      <c r="D9" s="34">
        <v>351.51</v>
      </c>
      <c r="E9" s="24"/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E12" sqref="E12"/>
    </sheetView>
  </sheetViews>
  <sheetFormatPr defaultColWidth="9" defaultRowHeight="13.5"/>
  <cols>
    <col min="1" max="1" width="11.75" customWidth="1"/>
    <col min="2" max="2" width="25.5" style="1" customWidth="1"/>
    <col min="3" max="10" width="15" customWidth="1"/>
  </cols>
  <sheetData>
    <row r="1" spans="1:10" ht="30" customHeight="1">
      <c r="J1" s="14" t="s">
        <v>80</v>
      </c>
    </row>
    <row r="2" spans="1:10" ht="45.75" customHeight="1">
      <c r="A2" s="47" t="s">
        <v>81</v>
      </c>
      <c r="B2" s="48"/>
      <c r="C2" s="47"/>
      <c r="D2" s="47"/>
      <c r="E2" s="47"/>
      <c r="F2" s="47"/>
      <c r="G2" s="47"/>
      <c r="H2" s="47"/>
      <c r="I2" s="47"/>
      <c r="J2" s="47"/>
    </row>
    <row r="3" spans="1:10" ht="20.25" customHeight="1">
      <c r="A3" t="str">
        <f>预算01表!A4</f>
        <v>部门名称：天津经济技术开发区北部片区管理局</v>
      </c>
      <c r="J3" s="15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6" customHeight="1">
      <c r="A5" s="4"/>
      <c r="B5" s="5" t="s">
        <v>65</v>
      </c>
      <c r="C5" s="35">
        <f t="shared" ref="C5:J5" si="0">SUM(C7:C99)</f>
        <v>351.51</v>
      </c>
      <c r="D5" s="35">
        <f t="shared" si="0"/>
        <v>251.51</v>
      </c>
      <c r="E5" s="35">
        <f t="shared" si="0"/>
        <v>100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>
      <c r="A6" s="4"/>
      <c r="B6" s="5" t="str">
        <f>MID(A3,6,100)</f>
        <v>天津经济技术开发区北部片区管理局</v>
      </c>
      <c r="C6" s="35">
        <f t="shared" ref="C6:J6" si="1">SUM(C7:C99)</f>
        <v>351.51</v>
      </c>
      <c r="D6" s="35">
        <f t="shared" si="1"/>
        <v>251.51</v>
      </c>
      <c r="E6" s="35">
        <f t="shared" si="1"/>
        <v>100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>
      <c r="A7" s="10">
        <v>2010301</v>
      </c>
      <c r="B7" s="11" t="s">
        <v>91</v>
      </c>
      <c r="C7" s="35">
        <f>D7+E7</f>
        <v>248.51</v>
      </c>
      <c r="D7" s="35">
        <v>248.51</v>
      </c>
      <c r="E7" s="35">
        <v>0</v>
      </c>
      <c r="F7" s="12"/>
      <c r="G7" s="12"/>
      <c r="H7" s="12"/>
      <c r="I7" s="12"/>
      <c r="J7" s="12"/>
    </row>
    <row r="8" spans="1:10" ht="30" customHeight="1">
      <c r="A8" s="10">
        <v>2010302</v>
      </c>
      <c r="B8" s="11" t="s">
        <v>92</v>
      </c>
      <c r="C8" s="35">
        <f>D8+E8</f>
        <v>53</v>
      </c>
      <c r="D8" s="35">
        <v>3</v>
      </c>
      <c r="E8" s="35">
        <v>50</v>
      </c>
      <c r="F8" s="12"/>
      <c r="G8" s="12"/>
      <c r="H8" s="12"/>
      <c r="I8" s="12"/>
      <c r="J8" s="12"/>
    </row>
    <row r="9" spans="1:10" ht="30" customHeight="1">
      <c r="A9" s="10">
        <v>2011308</v>
      </c>
      <c r="B9" s="11" t="s">
        <v>93</v>
      </c>
      <c r="C9" s="35">
        <f>D9+E9</f>
        <v>50</v>
      </c>
      <c r="D9" s="35">
        <v>0</v>
      </c>
      <c r="E9" s="35">
        <v>50</v>
      </c>
      <c r="F9" s="12"/>
      <c r="G9" s="12"/>
      <c r="H9" s="12"/>
      <c r="I9" s="12"/>
      <c r="J9" s="12"/>
    </row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D7" sqref="D7"/>
    </sheetView>
  </sheetViews>
  <sheetFormatPr defaultColWidth="9" defaultRowHeight="13.5"/>
  <cols>
    <col min="1" max="1" width="20" customWidth="1"/>
    <col min="2" max="2" width="16" style="19" customWidth="1"/>
    <col min="3" max="3" width="22.125" customWidth="1"/>
    <col min="4" max="4" width="12.375" style="19" customWidth="1"/>
    <col min="5" max="5" width="18.5" customWidth="1"/>
    <col min="6" max="6" width="13.75" style="19" customWidth="1"/>
  </cols>
  <sheetData>
    <row r="1" spans="1:6" ht="30" customHeight="1">
      <c r="F1" s="30" t="s">
        <v>94</v>
      </c>
    </row>
    <row r="2" spans="1:6" ht="15.75" customHeight="1">
      <c r="A2" s="37"/>
      <c r="B2" s="37"/>
      <c r="C2" s="37"/>
      <c r="D2" s="37"/>
      <c r="E2" s="37"/>
      <c r="F2" s="37"/>
    </row>
    <row r="3" spans="1:6" ht="30" customHeight="1">
      <c r="A3" s="37" t="s">
        <v>95</v>
      </c>
      <c r="B3" s="37"/>
      <c r="C3" s="37"/>
      <c r="D3" s="37"/>
      <c r="E3" s="37"/>
      <c r="F3" s="37"/>
    </row>
    <row r="4" spans="1:6" ht="20.25" customHeight="1">
      <c r="A4" s="38" t="str">
        <f>预算01表!A4</f>
        <v>部门名称：天津经济技术开发区北部片区管理局</v>
      </c>
      <c r="B4" s="38"/>
      <c r="C4" s="38"/>
      <c r="D4" s="38"/>
      <c r="E4" s="39" t="s">
        <v>3</v>
      </c>
      <c r="F4" s="39"/>
    </row>
    <row r="5" spans="1:6" ht="24.95" customHeight="1">
      <c r="A5" s="40" t="s">
        <v>96</v>
      </c>
      <c r="B5" s="40"/>
      <c r="C5" s="40" t="s">
        <v>97</v>
      </c>
      <c r="D5" s="40"/>
      <c r="E5" s="40"/>
      <c r="F5" s="40"/>
    </row>
    <row r="6" spans="1:6" ht="24.95" customHeight="1">
      <c r="A6" s="21" t="s">
        <v>6</v>
      </c>
      <c r="B6" s="21" t="s">
        <v>98</v>
      </c>
      <c r="C6" s="21" t="s">
        <v>8</v>
      </c>
      <c r="D6" s="21" t="s">
        <v>98</v>
      </c>
      <c r="E6" s="21" t="s">
        <v>9</v>
      </c>
      <c r="F6" s="21" t="s">
        <v>98</v>
      </c>
    </row>
    <row r="7" spans="1:6" ht="24.95" customHeight="1">
      <c r="A7" s="22" t="s">
        <v>99</v>
      </c>
      <c r="B7" s="33">
        <v>351.51</v>
      </c>
      <c r="C7" s="27" t="s">
        <v>11</v>
      </c>
      <c r="D7" s="33">
        <v>351.51</v>
      </c>
      <c r="E7" s="27" t="s">
        <v>12</v>
      </c>
      <c r="F7" s="33">
        <f>SUM(F8:F10)</f>
        <v>251.51</v>
      </c>
    </row>
    <row r="8" spans="1:6" ht="24.95" customHeight="1">
      <c r="A8" s="22" t="s">
        <v>100</v>
      </c>
      <c r="B8" s="29"/>
      <c r="C8" s="27" t="s">
        <v>14</v>
      </c>
      <c r="D8" s="29"/>
      <c r="E8" s="27" t="s">
        <v>15</v>
      </c>
      <c r="F8" s="33">
        <v>248.51</v>
      </c>
    </row>
    <row r="9" spans="1:6" ht="24.95" customHeight="1">
      <c r="A9" s="22" t="s">
        <v>101</v>
      </c>
      <c r="B9" s="29"/>
      <c r="C9" s="27" t="s">
        <v>17</v>
      </c>
      <c r="D9" s="29"/>
      <c r="E9" s="27" t="s">
        <v>18</v>
      </c>
      <c r="F9" s="29">
        <v>3</v>
      </c>
    </row>
    <row r="10" spans="1:6" ht="24.95" customHeight="1">
      <c r="A10" s="22"/>
      <c r="B10" s="29"/>
      <c r="C10" s="27" t="s">
        <v>20</v>
      </c>
      <c r="D10" s="29"/>
      <c r="E10" s="27" t="s">
        <v>21</v>
      </c>
      <c r="F10" s="29"/>
    </row>
    <row r="11" spans="1:6" ht="24.95" customHeight="1">
      <c r="A11" s="22"/>
      <c r="B11" s="29"/>
      <c r="C11" s="27" t="s">
        <v>23</v>
      </c>
      <c r="D11" s="29"/>
      <c r="E11" s="27" t="s">
        <v>24</v>
      </c>
      <c r="F11" s="29">
        <v>100</v>
      </c>
    </row>
    <row r="12" spans="1:6" ht="24.95" customHeight="1">
      <c r="A12" s="22"/>
      <c r="B12" s="29"/>
      <c r="C12" s="27" t="s">
        <v>26</v>
      </c>
      <c r="D12" s="29"/>
      <c r="E12" s="27" t="s">
        <v>27</v>
      </c>
      <c r="F12" s="29"/>
    </row>
    <row r="13" spans="1:6" ht="24.95" customHeight="1">
      <c r="A13" s="22"/>
      <c r="B13" s="29"/>
      <c r="C13" s="27" t="s">
        <v>29</v>
      </c>
      <c r="D13" s="29"/>
      <c r="E13" s="27" t="s">
        <v>30</v>
      </c>
      <c r="F13" s="29"/>
    </row>
    <row r="14" spans="1:6" ht="24.95" customHeight="1">
      <c r="A14" s="22"/>
      <c r="B14" s="29"/>
      <c r="C14" s="27" t="s">
        <v>32</v>
      </c>
      <c r="D14" s="29"/>
      <c r="E14" s="27" t="s">
        <v>33</v>
      </c>
      <c r="F14" s="29"/>
    </row>
    <row r="15" spans="1:6" ht="24.95" customHeight="1">
      <c r="A15" s="22"/>
      <c r="B15" s="29"/>
      <c r="C15" s="27" t="s">
        <v>35</v>
      </c>
      <c r="D15" s="29"/>
      <c r="E15" s="27" t="s">
        <v>36</v>
      </c>
      <c r="F15" s="29"/>
    </row>
    <row r="16" spans="1:6" ht="24.95" customHeight="1">
      <c r="A16" s="23"/>
      <c r="B16" s="29"/>
      <c r="C16" s="27" t="s">
        <v>37</v>
      </c>
      <c r="D16" s="29"/>
      <c r="E16" s="27" t="s">
        <v>38</v>
      </c>
      <c r="F16" s="29"/>
    </row>
    <row r="17" spans="1:6" ht="24.95" customHeight="1">
      <c r="A17" s="23"/>
      <c r="B17" s="29"/>
      <c r="C17" s="27" t="s">
        <v>39</v>
      </c>
      <c r="D17" s="29"/>
      <c r="E17" s="28"/>
      <c r="F17" s="29"/>
    </row>
    <row r="18" spans="1:6" ht="24.95" customHeight="1">
      <c r="A18" s="23"/>
      <c r="B18" s="29"/>
      <c r="C18" s="27" t="s">
        <v>40</v>
      </c>
      <c r="D18" s="29"/>
      <c r="E18" s="28"/>
      <c r="F18" s="29"/>
    </row>
    <row r="19" spans="1:6" ht="24.95" customHeight="1">
      <c r="A19" s="23"/>
      <c r="B19" s="29"/>
      <c r="C19" s="27" t="s">
        <v>41</v>
      </c>
      <c r="D19" s="29"/>
      <c r="E19" s="28"/>
      <c r="F19" s="29"/>
    </row>
    <row r="20" spans="1:6" ht="24.95" customHeight="1">
      <c r="A20" s="23"/>
      <c r="B20" s="29"/>
      <c r="C20" s="27" t="s">
        <v>42</v>
      </c>
      <c r="D20" s="29"/>
      <c r="E20" s="28"/>
      <c r="F20" s="29"/>
    </row>
    <row r="21" spans="1:6" ht="24.95" customHeight="1">
      <c r="A21" s="23"/>
      <c r="B21" s="29"/>
      <c r="C21" s="27" t="s">
        <v>43</v>
      </c>
      <c r="D21" s="29"/>
      <c r="E21" s="28"/>
      <c r="F21" s="29"/>
    </row>
    <row r="22" spans="1:6" ht="24.95" customHeight="1">
      <c r="A22" s="23"/>
      <c r="B22" s="29"/>
      <c r="C22" s="27" t="s">
        <v>44</v>
      </c>
      <c r="D22" s="29"/>
      <c r="E22" s="28"/>
      <c r="F22" s="29"/>
    </row>
    <row r="23" spans="1:6" ht="24.95" customHeight="1">
      <c r="A23" s="23"/>
      <c r="B23" s="29"/>
      <c r="C23" s="27" t="s">
        <v>45</v>
      </c>
      <c r="D23" s="29"/>
      <c r="E23" s="28"/>
      <c r="F23" s="29"/>
    </row>
    <row r="24" spans="1:6" ht="24.95" customHeight="1">
      <c r="A24" s="23"/>
      <c r="B24" s="29"/>
      <c r="C24" s="27" t="s">
        <v>46</v>
      </c>
      <c r="D24" s="29"/>
      <c r="E24" s="28"/>
      <c r="F24" s="29"/>
    </row>
    <row r="25" spans="1:6" ht="24.95" customHeight="1">
      <c r="A25" s="23"/>
      <c r="B25" s="29"/>
      <c r="C25" s="27" t="s">
        <v>102</v>
      </c>
      <c r="D25" s="29"/>
      <c r="E25" s="28"/>
      <c r="F25" s="29"/>
    </row>
    <row r="26" spans="1:6" ht="24.95" customHeight="1">
      <c r="A26" s="23"/>
      <c r="B26" s="29"/>
      <c r="C26" s="27" t="s">
        <v>48</v>
      </c>
      <c r="D26" s="29"/>
      <c r="E26" s="28"/>
      <c r="F26" s="29"/>
    </row>
    <row r="27" spans="1:6" ht="24.95" customHeight="1">
      <c r="A27" s="23"/>
      <c r="B27" s="29"/>
      <c r="C27" s="27" t="s">
        <v>103</v>
      </c>
      <c r="D27" s="29"/>
      <c r="E27" s="28"/>
      <c r="F27" s="29"/>
    </row>
    <row r="28" spans="1:6" ht="24.95" customHeight="1">
      <c r="A28" s="23"/>
      <c r="B28" s="29"/>
      <c r="C28" s="27" t="s">
        <v>104</v>
      </c>
      <c r="D28" s="29"/>
      <c r="E28" s="28"/>
      <c r="F28" s="29"/>
    </row>
    <row r="29" spans="1:6" ht="24.95" customHeight="1">
      <c r="A29" s="23"/>
      <c r="B29" s="29"/>
      <c r="C29" s="27" t="s">
        <v>105</v>
      </c>
      <c r="D29" s="29"/>
      <c r="E29" s="28"/>
      <c r="F29" s="29"/>
    </row>
    <row r="30" spans="1:6" ht="24.95" customHeight="1">
      <c r="A30" s="23"/>
      <c r="B30" s="29"/>
      <c r="C30" s="27" t="s">
        <v>106</v>
      </c>
      <c r="D30" s="29"/>
      <c r="E30" s="28"/>
      <c r="F30" s="29"/>
    </row>
    <row r="31" spans="1:6" ht="24.95" customHeight="1">
      <c r="A31" s="23"/>
      <c r="B31" s="29"/>
      <c r="C31" s="27" t="s">
        <v>107</v>
      </c>
      <c r="D31" s="29"/>
      <c r="E31" s="28"/>
      <c r="F31" s="29"/>
    </row>
    <row r="32" spans="1:6" ht="24.95" customHeight="1">
      <c r="A32" s="22" t="s">
        <v>50</v>
      </c>
      <c r="B32" s="29">
        <f>SUM(B7:B9)</f>
        <v>351.51</v>
      </c>
      <c r="C32" s="36" t="s">
        <v>51</v>
      </c>
      <c r="D32" s="36"/>
      <c r="E32" s="36"/>
      <c r="F32" s="29">
        <f>SUM(D7:D31)</f>
        <v>351.51</v>
      </c>
    </row>
    <row r="33" spans="1:6" ht="24.95" customHeight="1">
      <c r="A33" s="22" t="s">
        <v>52</v>
      </c>
      <c r="B33" s="29">
        <f>SUM(B34:B36)</f>
        <v>0</v>
      </c>
      <c r="C33" s="36" t="s">
        <v>108</v>
      </c>
      <c r="D33" s="36"/>
      <c r="E33" s="36"/>
      <c r="F33" s="29"/>
    </row>
    <row r="34" spans="1:6" ht="24.95" customHeight="1">
      <c r="A34" s="22" t="s">
        <v>109</v>
      </c>
      <c r="B34" s="29"/>
      <c r="C34" s="29"/>
      <c r="D34" s="29"/>
      <c r="E34" s="29"/>
      <c r="F34" s="29"/>
    </row>
    <row r="35" spans="1:6" ht="24.95" customHeight="1">
      <c r="A35" s="22" t="s">
        <v>110</v>
      </c>
      <c r="B35" s="29"/>
      <c r="C35" s="29"/>
      <c r="D35" s="29"/>
      <c r="E35" s="29"/>
      <c r="F35" s="29"/>
    </row>
    <row r="36" spans="1:6" ht="24.95" customHeight="1">
      <c r="A36" s="22" t="s">
        <v>111</v>
      </c>
      <c r="B36" s="29"/>
      <c r="C36" s="29"/>
      <c r="D36" s="29"/>
      <c r="E36" s="29"/>
      <c r="F36" s="29"/>
    </row>
    <row r="37" spans="1:6" ht="24.95" customHeight="1">
      <c r="A37" s="22" t="s">
        <v>54</v>
      </c>
      <c r="B37" s="29">
        <f>B32+B33</f>
        <v>351.51</v>
      </c>
      <c r="C37" s="36" t="s">
        <v>55</v>
      </c>
      <c r="D37" s="36"/>
      <c r="E37" s="36"/>
      <c r="F37" s="29">
        <f>F32+F33</f>
        <v>351.51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showZeros="0" view="pageBreakPreview" workbookViewId="0">
      <selection activeCell="H13" sqref="H13"/>
    </sheetView>
  </sheetViews>
  <sheetFormatPr defaultColWidth="9" defaultRowHeight="13.5"/>
  <cols>
    <col min="1" max="1" width="11" customWidth="1"/>
    <col min="2" max="2" width="28.5" style="1" customWidth="1"/>
    <col min="3" max="8" width="12.25" customWidth="1"/>
  </cols>
  <sheetData>
    <row r="1" spans="1:8" ht="30" customHeight="1">
      <c r="H1" s="15" t="s">
        <v>112</v>
      </c>
    </row>
    <row r="2" spans="1:8" ht="45.75" customHeight="1">
      <c r="A2" s="47" t="s">
        <v>113</v>
      </c>
      <c r="B2" s="48"/>
      <c r="C2" s="47"/>
      <c r="D2" s="47"/>
      <c r="E2" s="47"/>
      <c r="F2" s="47"/>
      <c r="G2" s="47"/>
      <c r="H2" s="47"/>
    </row>
    <row r="3" spans="1:8" ht="20.25" customHeight="1">
      <c r="A3" t="str">
        <f>预算01表!A4</f>
        <v>部门名称：天津经济技术开发区北部片区管理局</v>
      </c>
      <c r="H3" s="15" t="s">
        <v>3</v>
      </c>
    </row>
    <row r="4" spans="1:8" ht="30" customHeight="1">
      <c r="A4" s="42" t="s">
        <v>82</v>
      </c>
      <c r="B4" s="41" t="s">
        <v>83</v>
      </c>
      <c r="C4" s="42" t="s">
        <v>114</v>
      </c>
      <c r="D4" s="42"/>
      <c r="E4" s="42"/>
      <c r="F4" s="42"/>
      <c r="G4" s="42"/>
      <c r="H4" s="42"/>
    </row>
    <row r="5" spans="1:8" ht="30" customHeight="1">
      <c r="A5" s="42"/>
      <c r="B5" s="41"/>
      <c r="C5" s="42" t="s">
        <v>65</v>
      </c>
      <c r="D5" s="42" t="s">
        <v>84</v>
      </c>
      <c r="E5" s="42"/>
      <c r="F5" s="42"/>
      <c r="G5" s="42"/>
      <c r="H5" s="42" t="s">
        <v>85</v>
      </c>
    </row>
    <row r="6" spans="1:8" ht="30" customHeight="1">
      <c r="A6" s="42"/>
      <c r="B6" s="41"/>
      <c r="C6" s="42"/>
      <c r="D6" s="2" t="s">
        <v>78</v>
      </c>
      <c r="E6" s="2" t="s">
        <v>115</v>
      </c>
      <c r="F6" s="2" t="s">
        <v>116</v>
      </c>
      <c r="G6" s="2" t="s">
        <v>117</v>
      </c>
      <c r="H6" s="42"/>
    </row>
    <row r="7" spans="1:8" ht="30" customHeight="1">
      <c r="A7" s="4"/>
      <c r="B7" s="5" t="s">
        <v>65</v>
      </c>
      <c r="C7" s="54">
        <f t="shared" ref="C7:H7" si="0">C8</f>
        <v>351.51</v>
      </c>
      <c r="D7" s="54">
        <f t="shared" si="0"/>
        <v>251.51</v>
      </c>
      <c r="E7" s="35">
        <f t="shared" si="0"/>
        <v>248.51</v>
      </c>
      <c r="F7" s="31">
        <f t="shared" si="0"/>
        <v>3</v>
      </c>
      <c r="G7" s="31">
        <f t="shared" si="0"/>
        <v>0</v>
      </c>
      <c r="H7" s="31">
        <f t="shared" si="0"/>
        <v>100</v>
      </c>
    </row>
    <row r="8" spans="1:8" ht="45" customHeight="1">
      <c r="A8" s="7"/>
      <c r="B8" s="8" t="s">
        <v>118</v>
      </c>
      <c r="C8" s="54">
        <f t="shared" ref="C8:C13" si="1">D8+H8</f>
        <v>351.51</v>
      </c>
      <c r="D8" s="54">
        <f t="shared" ref="D8:D13" si="2">E8+F8+G8</f>
        <v>251.51</v>
      </c>
      <c r="E8" s="35">
        <v>248.51</v>
      </c>
      <c r="F8" s="31">
        <v>3</v>
      </c>
      <c r="G8" s="31">
        <v>0</v>
      </c>
      <c r="H8" s="31">
        <v>100</v>
      </c>
    </row>
    <row r="9" spans="1:8" ht="30" customHeight="1">
      <c r="A9" s="10">
        <v>201</v>
      </c>
      <c r="B9" s="11" t="s">
        <v>119</v>
      </c>
      <c r="C9" s="54">
        <f t="shared" si="1"/>
        <v>351.51</v>
      </c>
      <c r="D9" s="54">
        <f t="shared" si="2"/>
        <v>251.51</v>
      </c>
      <c r="E9" s="35">
        <v>248.51</v>
      </c>
      <c r="F9" s="31">
        <v>3</v>
      </c>
      <c r="G9" s="31">
        <v>0</v>
      </c>
      <c r="H9" s="31">
        <v>100</v>
      </c>
    </row>
    <row r="10" spans="1:8" ht="30" customHeight="1">
      <c r="A10" s="10">
        <v>20103</v>
      </c>
      <c r="B10" s="11" t="s">
        <v>120</v>
      </c>
      <c r="C10" s="54">
        <f t="shared" si="1"/>
        <v>301.51</v>
      </c>
      <c r="D10" s="54">
        <f t="shared" si="2"/>
        <v>251.51</v>
      </c>
      <c r="E10" s="35">
        <v>248.51</v>
      </c>
      <c r="F10" s="31">
        <v>3</v>
      </c>
      <c r="G10" s="31">
        <v>0</v>
      </c>
      <c r="H10" s="31">
        <v>50</v>
      </c>
    </row>
    <row r="11" spans="1:8" ht="30" customHeight="1">
      <c r="A11" s="10">
        <v>2010301</v>
      </c>
      <c r="B11" s="11" t="s">
        <v>91</v>
      </c>
      <c r="C11" s="54">
        <f t="shared" si="1"/>
        <v>248.51</v>
      </c>
      <c r="D11" s="54">
        <f t="shared" si="2"/>
        <v>248.51</v>
      </c>
      <c r="E11" s="35">
        <v>248.51</v>
      </c>
      <c r="F11" s="31">
        <v>0</v>
      </c>
      <c r="G11" s="31">
        <v>0</v>
      </c>
      <c r="H11" s="31">
        <v>0</v>
      </c>
    </row>
    <row r="12" spans="1:8" ht="30" customHeight="1">
      <c r="A12" s="10">
        <v>2010302</v>
      </c>
      <c r="B12" s="11" t="s">
        <v>92</v>
      </c>
      <c r="C12" s="31">
        <f t="shared" si="1"/>
        <v>53</v>
      </c>
      <c r="D12" s="31">
        <f t="shared" si="2"/>
        <v>3</v>
      </c>
      <c r="E12" s="31">
        <v>0</v>
      </c>
      <c r="F12" s="31">
        <v>3</v>
      </c>
      <c r="G12" s="31">
        <v>0</v>
      </c>
      <c r="H12" s="31">
        <v>50</v>
      </c>
    </row>
    <row r="13" spans="1:8" ht="30" customHeight="1">
      <c r="A13" s="10">
        <v>2011308</v>
      </c>
      <c r="B13" s="11" t="s">
        <v>93</v>
      </c>
      <c r="C13" s="31">
        <f t="shared" si="1"/>
        <v>50</v>
      </c>
      <c r="D13" s="31">
        <f t="shared" si="2"/>
        <v>0</v>
      </c>
      <c r="E13" s="31">
        <v>0</v>
      </c>
      <c r="F13" s="31">
        <v>0</v>
      </c>
      <c r="G13" s="31">
        <v>0</v>
      </c>
      <c r="H13" s="31">
        <v>50</v>
      </c>
    </row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F17" sqref="F17"/>
    </sheetView>
  </sheetViews>
  <sheetFormatPr defaultColWidth="9" defaultRowHeight="13.5"/>
  <cols>
    <col min="1" max="1" width="10.625" customWidth="1"/>
    <col min="2" max="2" width="26.5" style="1" customWidth="1"/>
    <col min="3" max="3" width="10.625" style="19" customWidth="1"/>
    <col min="4" max="4" width="15.25" style="1" customWidth="1"/>
    <col min="5" max="8" width="15.125" customWidth="1"/>
  </cols>
  <sheetData>
    <row r="1" spans="1:8" ht="30" customHeight="1">
      <c r="H1" s="15" t="s">
        <v>121</v>
      </c>
    </row>
    <row r="2" spans="1:8" ht="45.75" customHeight="1">
      <c r="A2" s="47" t="s">
        <v>122</v>
      </c>
      <c r="B2" s="48"/>
      <c r="C2" s="47"/>
      <c r="D2" s="48"/>
      <c r="E2" s="47"/>
      <c r="F2" s="47"/>
      <c r="G2" s="47"/>
      <c r="H2" s="47"/>
    </row>
    <row r="3" spans="1:8" ht="20.25" customHeight="1">
      <c r="A3" s="49" t="str">
        <f>预算01表!A4</f>
        <v>部门名称：天津经济技术开发区北部片区管理局</v>
      </c>
      <c r="B3" s="50"/>
      <c r="C3" s="49"/>
      <c r="D3" s="50"/>
      <c r="E3" s="49"/>
      <c r="F3" s="49"/>
      <c r="G3" s="49"/>
      <c r="H3" s="15" t="s">
        <v>3</v>
      </c>
    </row>
    <row r="4" spans="1:8" ht="30" customHeight="1">
      <c r="A4" s="42" t="s">
        <v>123</v>
      </c>
      <c r="B4" s="41"/>
      <c r="C4" s="42" t="s">
        <v>124</v>
      </c>
      <c r="D4" s="41"/>
      <c r="E4" s="42" t="s">
        <v>125</v>
      </c>
      <c r="F4" s="42"/>
      <c r="G4" s="42"/>
      <c r="H4" s="42"/>
    </row>
    <row r="5" spans="1:8" ht="30" customHeight="1">
      <c r="A5" s="2" t="s">
        <v>126</v>
      </c>
      <c r="B5" s="3" t="s">
        <v>127</v>
      </c>
      <c r="C5" s="2" t="s">
        <v>126</v>
      </c>
      <c r="D5" s="3" t="s">
        <v>127</v>
      </c>
      <c r="E5" s="2" t="s">
        <v>65</v>
      </c>
      <c r="F5" s="2" t="s">
        <v>115</v>
      </c>
      <c r="G5" s="2" t="s">
        <v>116</v>
      </c>
      <c r="H5" s="2" t="s">
        <v>117</v>
      </c>
    </row>
    <row r="6" spans="1:8" ht="30" customHeight="1">
      <c r="A6" s="7"/>
      <c r="B6" s="8"/>
      <c r="C6" s="20"/>
      <c r="D6" s="8"/>
      <c r="E6" s="55">
        <f t="shared" ref="E6:E17" si="0">F6+G6+H6</f>
        <v>251.51</v>
      </c>
      <c r="F6" s="55">
        <v>248.51</v>
      </c>
      <c r="G6" s="32">
        <v>3</v>
      </c>
      <c r="H6" s="9">
        <v>0</v>
      </c>
    </row>
    <row r="7" spans="1:8" ht="30" customHeight="1">
      <c r="A7" s="20">
        <v>301</v>
      </c>
      <c r="B7" s="8" t="s">
        <v>128</v>
      </c>
      <c r="C7" s="20">
        <v>501</v>
      </c>
      <c r="D7" s="8" t="s">
        <v>129</v>
      </c>
      <c r="E7" s="55">
        <f t="shared" si="0"/>
        <v>244.76599999999999</v>
      </c>
      <c r="F7" s="55">
        <v>244.76599999999999</v>
      </c>
      <c r="G7" s="32">
        <v>0</v>
      </c>
      <c r="H7" s="9">
        <v>0</v>
      </c>
    </row>
    <row r="8" spans="1:8" ht="30" customHeight="1">
      <c r="A8" s="7">
        <v>30101</v>
      </c>
      <c r="B8" s="8" t="s">
        <v>130</v>
      </c>
      <c r="C8" s="20">
        <v>50101</v>
      </c>
      <c r="D8" s="8" t="s">
        <v>131</v>
      </c>
      <c r="E8" s="55">
        <f t="shared" si="0"/>
        <v>47.88</v>
      </c>
      <c r="F8" s="55">
        <v>47.88</v>
      </c>
      <c r="G8" s="32">
        <v>0</v>
      </c>
      <c r="H8" s="9">
        <v>0</v>
      </c>
    </row>
    <row r="9" spans="1:8" ht="30" customHeight="1">
      <c r="A9" s="10">
        <v>30102</v>
      </c>
      <c r="B9" s="11" t="s">
        <v>132</v>
      </c>
      <c r="C9" s="10">
        <v>50101</v>
      </c>
      <c r="D9" s="11" t="s">
        <v>131</v>
      </c>
      <c r="E9" s="55">
        <f t="shared" si="0"/>
        <v>127.32056</v>
      </c>
      <c r="F9" s="55">
        <v>127.32056</v>
      </c>
      <c r="G9" s="32">
        <v>0</v>
      </c>
      <c r="H9" s="12">
        <v>0</v>
      </c>
    </row>
    <row r="10" spans="1:8" ht="30" customHeight="1">
      <c r="A10" s="10">
        <v>30108</v>
      </c>
      <c r="B10" s="11" t="s">
        <v>133</v>
      </c>
      <c r="C10" s="10">
        <v>50102</v>
      </c>
      <c r="D10" s="11" t="s">
        <v>134</v>
      </c>
      <c r="E10" s="55">
        <f t="shared" si="0"/>
        <v>10.878335999999999</v>
      </c>
      <c r="F10" s="55">
        <v>10.878335999999999</v>
      </c>
      <c r="G10" s="32">
        <v>0</v>
      </c>
      <c r="H10" s="12">
        <v>0</v>
      </c>
    </row>
    <row r="11" spans="1:8" ht="30" customHeight="1">
      <c r="A11" s="10">
        <v>30109</v>
      </c>
      <c r="B11" s="11" t="s">
        <v>135</v>
      </c>
      <c r="C11" s="10">
        <v>50102</v>
      </c>
      <c r="D11" s="11" t="s">
        <v>134</v>
      </c>
      <c r="E11" s="55">
        <f t="shared" si="0"/>
        <v>5.4391679999999996</v>
      </c>
      <c r="F11" s="55">
        <v>5.4391679999999996</v>
      </c>
      <c r="G11" s="32">
        <v>0</v>
      </c>
      <c r="H11" s="12">
        <v>0</v>
      </c>
    </row>
    <row r="12" spans="1:8" ht="30" customHeight="1">
      <c r="A12" s="10">
        <v>30110</v>
      </c>
      <c r="B12" s="11" t="s">
        <v>136</v>
      </c>
      <c r="C12" s="10">
        <v>50102</v>
      </c>
      <c r="D12" s="11" t="s">
        <v>134</v>
      </c>
      <c r="E12" s="55">
        <f t="shared" si="0"/>
        <v>6.7989600000000001</v>
      </c>
      <c r="F12" s="55">
        <v>6.7989600000000001</v>
      </c>
      <c r="G12" s="32">
        <v>0</v>
      </c>
      <c r="H12" s="12">
        <v>0</v>
      </c>
    </row>
    <row r="13" spans="1:8" ht="30" customHeight="1">
      <c r="A13" s="10">
        <v>30112</v>
      </c>
      <c r="B13" s="11" t="s">
        <v>137</v>
      </c>
      <c r="C13" s="10">
        <v>50102</v>
      </c>
      <c r="D13" s="11" t="s">
        <v>134</v>
      </c>
      <c r="E13" s="55">
        <f t="shared" si="0"/>
        <v>1.495776</v>
      </c>
      <c r="F13" s="55">
        <v>1.495776</v>
      </c>
      <c r="G13" s="32">
        <v>0</v>
      </c>
      <c r="H13" s="12">
        <v>0</v>
      </c>
    </row>
    <row r="14" spans="1:8" ht="30" customHeight="1">
      <c r="A14" s="10">
        <v>30113</v>
      </c>
      <c r="B14" s="11" t="s">
        <v>138</v>
      </c>
      <c r="C14" s="10">
        <v>50103</v>
      </c>
      <c r="D14" s="11" t="s">
        <v>138</v>
      </c>
      <c r="E14" s="55">
        <f t="shared" si="0"/>
        <v>44.953200000000002</v>
      </c>
      <c r="F14" s="55">
        <v>44.953200000000002</v>
      </c>
      <c r="G14" s="32">
        <v>0</v>
      </c>
      <c r="H14" s="12">
        <v>0</v>
      </c>
    </row>
    <row r="15" spans="1:8" ht="30" customHeight="1">
      <c r="A15" s="10">
        <v>302</v>
      </c>
      <c r="B15" s="11" t="s">
        <v>139</v>
      </c>
      <c r="C15" s="10">
        <v>502</v>
      </c>
      <c r="D15" s="11" t="s">
        <v>140</v>
      </c>
      <c r="E15" s="55">
        <f t="shared" si="0"/>
        <v>6.7439999999999998</v>
      </c>
      <c r="F15" s="55">
        <v>3.7440000000000002</v>
      </c>
      <c r="G15" s="32">
        <v>3</v>
      </c>
      <c r="H15" s="12">
        <v>0</v>
      </c>
    </row>
    <row r="16" spans="1:8" ht="30" customHeight="1">
      <c r="A16" s="10">
        <v>30201</v>
      </c>
      <c r="B16" s="11" t="s">
        <v>141</v>
      </c>
      <c r="C16" s="10">
        <v>50201</v>
      </c>
      <c r="D16" s="11" t="s">
        <v>142</v>
      </c>
      <c r="E16" s="55">
        <f t="shared" si="0"/>
        <v>3</v>
      </c>
      <c r="F16" s="55">
        <v>0</v>
      </c>
      <c r="G16" s="32">
        <v>3</v>
      </c>
      <c r="H16" s="12">
        <v>0</v>
      </c>
    </row>
    <row r="17" spans="1:8" ht="30" customHeight="1">
      <c r="A17" s="10">
        <v>30239</v>
      </c>
      <c r="B17" s="11" t="s">
        <v>143</v>
      </c>
      <c r="C17" s="10">
        <v>50201</v>
      </c>
      <c r="D17" s="11" t="s">
        <v>142</v>
      </c>
      <c r="E17" s="55">
        <f t="shared" si="0"/>
        <v>3.7440000000000002</v>
      </c>
      <c r="F17" s="55">
        <v>3.7440000000000002</v>
      </c>
      <c r="G17" s="32">
        <v>0</v>
      </c>
      <c r="H17" s="12">
        <v>0</v>
      </c>
    </row>
    <row r="18" spans="1:8" ht="30" customHeight="1">
      <c r="C18"/>
    </row>
    <row r="19" spans="1:8" ht="30" customHeight="1">
      <c r="C19"/>
    </row>
    <row r="20" spans="1:8" ht="30" customHeight="1">
      <c r="C20"/>
    </row>
    <row r="21" spans="1:8" ht="30" customHeight="1">
      <c r="C21"/>
    </row>
    <row r="22" spans="1:8" ht="30" customHeight="1">
      <c r="C22"/>
    </row>
    <row r="23" spans="1:8" ht="30" customHeight="1">
      <c r="C23"/>
    </row>
    <row r="24" spans="1:8" ht="30" customHeight="1">
      <c r="C24"/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/>
  </sheetViews>
  <sheetFormatPr defaultColWidth="9" defaultRowHeight="13.5"/>
  <cols>
    <col min="1" max="1" width="26" customWidth="1"/>
    <col min="2" max="2" width="33.125" style="1" customWidth="1"/>
    <col min="3" max="7" width="20.625" customWidth="1"/>
  </cols>
  <sheetData>
    <row r="1" spans="1:8" ht="30" customHeight="1">
      <c r="G1" s="15" t="s">
        <v>144</v>
      </c>
      <c r="H1" s="15"/>
    </row>
    <row r="2" spans="1:8" ht="45.75" customHeight="1">
      <c r="A2" s="47" t="s">
        <v>145</v>
      </c>
      <c r="B2" s="48"/>
      <c r="C2" s="47"/>
      <c r="D2" s="47"/>
      <c r="E2" s="47"/>
      <c r="F2" s="47"/>
      <c r="G2" s="47"/>
      <c r="H2" s="16"/>
    </row>
    <row r="3" spans="1:8" ht="20.25" customHeight="1">
      <c r="A3" s="49" t="str">
        <f>预算01表!A4</f>
        <v>部门名称：天津经济技术开发区北部片区管理局</v>
      </c>
      <c r="B3" s="50"/>
      <c r="C3" s="49"/>
      <c r="D3" s="49"/>
      <c r="E3" s="49"/>
      <c r="F3" s="49"/>
      <c r="G3" s="15" t="s">
        <v>3</v>
      </c>
      <c r="H3" s="15"/>
    </row>
    <row r="4" spans="1:8" ht="30" customHeight="1">
      <c r="A4" s="42" t="s">
        <v>82</v>
      </c>
      <c r="B4" s="41" t="s">
        <v>83</v>
      </c>
      <c r="C4" s="42" t="s">
        <v>146</v>
      </c>
      <c r="D4" s="42"/>
      <c r="E4" s="42"/>
      <c r="F4" s="42"/>
      <c r="G4" s="42"/>
    </row>
    <row r="5" spans="1:8" ht="30" customHeight="1">
      <c r="A5" s="42"/>
      <c r="B5" s="41"/>
      <c r="C5" s="42" t="s">
        <v>65</v>
      </c>
      <c r="D5" s="42" t="s">
        <v>84</v>
      </c>
      <c r="E5" s="42"/>
      <c r="F5" s="42"/>
      <c r="G5" s="42" t="s">
        <v>85</v>
      </c>
    </row>
    <row r="6" spans="1:8" ht="30" customHeight="1">
      <c r="A6" s="42"/>
      <c r="B6" s="41"/>
      <c r="C6" s="42"/>
      <c r="D6" s="2" t="s">
        <v>78</v>
      </c>
      <c r="E6" s="2" t="s">
        <v>115</v>
      </c>
      <c r="F6" s="2" t="s">
        <v>116</v>
      </c>
      <c r="G6" s="42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E10" sqref="E10"/>
    </sheetView>
  </sheetViews>
  <sheetFormatPr defaultColWidth="9" defaultRowHeight="13.5"/>
  <cols>
    <col min="1" max="1" width="30.625" style="1" customWidth="1"/>
    <col min="2" max="11" width="16.5" customWidth="1"/>
  </cols>
  <sheetData>
    <row r="1" spans="1:7" ht="30" customHeight="1">
      <c r="G1" s="15" t="s">
        <v>147</v>
      </c>
    </row>
    <row r="2" spans="1:7" ht="45.75" customHeight="1">
      <c r="A2" s="48" t="s">
        <v>148</v>
      </c>
      <c r="B2" s="47"/>
      <c r="C2" s="47"/>
      <c r="D2" s="47"/>
      <c r="E2" s="47"/>
      <c r="F2" s="47"/>
      <c r="G2" s="47"/>
    </row>
    <row r="3" spans="1:7" ht="20.25" customHeight="1">
      <c r="A3" s="50" t="str">
        <f>预算01表!A4</f>
        <v>部门名称：天津经济技术开发区北部片区管理局</v>
      </c>
      <c r="B3" s="49"/>
      <c r="C3" s="49"/>
      <c r="D3" s="49"/>
      <c r="E3" s="49"/>
      <c r="F3" s="49"/>
      <c r="G3" s="15" t="s">
        <v>3</v>
      </c>
    </row>
    <row r="4" spans="1:7" ht="30" customHeight="1">
      <c r="A4" s="41" t="s">
        <v>58</v>
      </c>
      <c r="B4" s="42" t="s">
        <v>149</v>
      </c>
      <c r="C4" s="42" t="s">
        <v>150</v>
      </c>
      <c r="D4" s="42" t="s">
        <v>151</v>
      </c>
      <c r="E4" s="42"/>
      <c r="F4" s="42"/>
      <c r="G4" s="42" t="s">
        <v>152</v>
      </c>
    </row>
    <row r="5" spans="1:7" ht="30" customHeight="1">
      <c r="A5" s="41"/>
      <c r="B5" s="42"/>
      <c r="C5" s="42"/>
      <c r="D5" s="2" t="s">
        <v>78</v>
      </c>
      <c r="E5" s="2" t="s">
        <v>153</v>
      </c>
      <c r="F5" s="2" t="s">
        <v>154</v>
      </c>
      <c r="G5" s="42"/>
    </row>
    <row r="6" spans="1:7" ht="30" customHeight="1">
      <c r="A6" s="5" t="s">
        <v>65</v>
      </c>
      <c r="B6" s="35">
        <f t="shared" ref="B6:G6" si="0">B7</f>
        <v>4.4000000000000004</v>
      </c>
      <c r="C6" s="35">
        <f t="shared" si="0"/>
        <v>0</v>
      </c>
      <c r="D6" s="35">
        <f t="shared" si="0"/>
        <v>0</v>
      </c>
      <c r="E6" s="35">
        <f t="shared" si="0"/>
        <v>0</v>
      </c>
      <c r="F6" s="35">
        <f t="shared" si="0"/>
        <v>0</v>
      </c>
      <c r="G6" s="35">
        <f t="shared" si="0"/>
        <v>4.4000000000000004</v>
      </c>
    </row>
    <row r="7" spans="1:7" ht="45" customHeight="1">
      <c r="A7" s="5" t="str">
        <f>MID(A3,6,100)</f>
        <v>天津经济技术开发区北部片区管理局</v>
      </c>
      <c r="B7" s="35">
        <f>SUM(C7,D7,G7)</f>
        <v>4.4000000000000004</v>
      </c>
      <c r="C7" s="35"/>
      <c r="D7" s="35">
        <f>E7+F7</f>
        <v>0</v>
      </c>
      <c r="E7" s="35"/>
      <c r="F7" s="35"/>
      <c r="G7" s="35">
        <v>4.4000000000000004</v>
      </c>
    </row>
    <row r="8" spans="1:7" ht="30" customHeight="1">
      <c r="A8" s="5"/>
      <c r="B8" s="18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D5" sqref="D5:D7"/>
    </sheetView>
  </sheetViews>
  <sheetFormatPr defaultColWidth="9" defaultRowHeight="13.5"/>
  <cols>
    <col min="1" max="1" width="27.75" style="1" customWidth="1"/>
    <col min="2" max="2" width="14" customWidth="1"/>
    <col min="3" max="3" width="34" style="1" customWidth="1"/>
    <col min="4" max="4" width="30.875" customWidth="1"/>
  </cols>
  <sheetData>
    <row r="1" spans="1:8" ht="30" customHeight="1">
      <c r="D1" s="15" t="s">
        <v>155</v>
      </c>
      <c r="G1" s="15"/>
      <c r="H1" s="15"/>
    </row>
    <row r="2" spans="1:8" ht="45.75" customHeight="1">
      <c r="A2" s="48" t="s">
        <v>156</v>
      </c>
      <c r="B2" s="47"/>
      <c r="C2" s="48"/>
      <c r="D2" s="47"/>
      <c r="E2" s="16"/>
      <c r="F2" s="16"/>
      <c r="G2" s="16"/>
      <c r="H2" s="16"/>
    </row>
    <row r="3" spans="1:8" ht="20.100000000000001" customHeight="1">
      <c r="A3" s="51" t="str">
        <f>预算01表!A4</f>
        <v>部门名称：天津经济技术开发区北部片区管理局</v>
      </c>
      <c r="B3" s="52"/>
      <c r="C3" s="51"/>
      <c r="D3" s="15" t="s">
        <v>3</v>
      </c>
      <c r="G3" s="15"/>
      <c r="H3" s="15"/>
    </row>
    <row r="4" spans="1:8" ht="30" customHeight="1">
      <c r="A4" s="3" t="s">
        <v>157</v>
      </c>
      <c r="B4" s="2" t="s">
        <v>158</v>
      </c>
      <c r="C4" s="3" t="s">
        <v>159</v>
      </c>
      <c r="D4" s="2" t="s">
        <v>62</v>
      </c>
    </row>
    <row r="5" spans="1:8" ht="30" customHeight="1">
      <c r="A5" s="5"/>
      <c r="B5" s="4"/>
      <c r="C5" s="5" t="s">
        <v>65</v>
      </c>
      <c r="D5" s="31">
        <f>SUM(D7:D99)</f>
        <v>10.975300000000001</v>
      </c>
    </row>
    <row r="6" spans="1:8" ht="45" customHeight="1">
      <c r="A6" s="5"/>
      <c r="B6" s="4"/>
      <c r="C6" s="5" t="str">
        <f>MID(A3,6,100)</f>
        <v>天津经济技术开发区北部片区管理局</v>
      </c>
      <c r="D6" s="31">
        <f>SUM(D7:D99)</f>
        <v>10.975300000000001</v>
      </c>
    </row>
    <row r="7" spans="1:8" ht="30" customHeight="1">
      <c r="A7" s="11" t="s">
        <v>160</v>
      </c>
      <c r="B7" s="10" t="s">
        <v>85</v>
      </c>
      <c r="C7" s="11" t="s">
        <v>161</v>
      </c>
      <c r="D7" s="31">
        <v>10.975300000000001</v>
      </c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5"/>
  <sheetViews>
    <sheetView showZeros="0" view="pageBreakPreview" workbookViewId="0">
      <selection activeCell="E12" sqref="E12"/>
    </sheetView>
  </sheetViews>
  <sheetFormatPr defaultColWidth="9" defaultRowHeight="13.5"/>
  <cols>
    <col min="1" max="1" width="12.875" customWidth="1"/>
    <col min="2" max="2" width="29.25" style="1" customWidth="1"/>
    <col min="3" max="3" width="21.125" style="1" customWidth="1"/>
    <col min="4" max="12" width="15.625" customWidth="1"/>
  </cols>
  <sheetData>
    <row r="1" spans="1:12" ht="30" customHeight="1">
      <c r="L1" s="14" t="s">
        <v>162</v>
      </c>
    </row>
    <row r="2" spans="1:12" ht="45.75" customHeight="1">
      <c r="A2" s="47" t="s">
        <v>163</v>
      </c>
      <c r="B2" s="48"/>
      <c r="C2" s="48"/>
      <c r="D2" s="47"/>
      <c r="E2" s="47"/>
      <c r="F2" s="47"/>
      <c r="G2" s="47"/>
      <c r="H2" s="47"/>
      <c r="I2" s="47"/>
      <c r="J2" s="47"/>
      <c r="K2" s="47"/>
      <c r="L2" s="47"/>
    </row>
    <row r="3" spans="1:12" ht="20.100000000000001" customHeight="1">
      <c r="A3" s="49" t="str">
        <f>预算01表!A4</f>
        <v>部门名称：天津经济技术开发区北部片区管理局</v>
      </c>
      <c r="B3" s="50"/>
      <c r="C3" s="50"/>
      <c r="D3" s="49"/>
      <c r="E3" s="49"/>
      <c r="F3" s="49"/>
      <c r="G3" s="49"/>
      <c r="H3" s="49"/>
      <c r="I3" s="49"/>
      <c r="J3" s="49"/>
      <c r="L3" s="15" t="s">
        <v>3</v>
      </c>
    </row>
    <row r="4" spans="1:12" ht="21" customHeight="1">
      <c r="A4" s="42" t="s">
        <v>82</v>
      </c>
      <c r="B4" s="41" t="s">
        <v>83</v>
      </c>
      <c r="C4" s="41" t="s">
        <v>164</v>
      </c>
      <c r="D4" s="42" t="s">
        <v>62</v>
      </c>
      <c r="E4" s="42"/>
      <c r="F4" s="42"/>
      <c r="G4" s="42"/>
      <c r="H4" s="42" t="s">
        <v>66</v>
      </c>
      <c r="I4" s="42"/>
      <c r="J4" s="42"/>
      <c r="K4" s="41" t="s">
        <v>165</v>
      </c>
      <c r="L4" s="41" t="s">
        <v>64</v>
      </c>
    </row>
    <row r="5" spans="1:12" ht="54" customHeight="1">
      <c r="A5" s="42"/>
      <c r="B5" s="41"/>
      <c r="C5" s="41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1"/>
      <c r="L5" s="41"/>
    </row>
    <row r="6" spans="1:12" ht="39.75" customHeight="1">
      <c r="A6" s="4"/>
      <c r="B6" s="5" t="s">
        <v>65</v>
      </c>
      <c r="C6" s="5"/>
      <c r="D6" s="31">
        <f t="shared" ref="D6:L6" si="0">D7</f>
        <v>100</v>
      </c>
      <c r="E6" s="31">
        <f t="shared" si="0"/>
        <v>100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118</v>
      </c>
      <c r="C7" s="8"/>
      <c r="D7" s="31">
        <f t="shared" ref="D7:D12" si="1">E7+F7+G7</f>
        <v>100</v>
      </c>
      <c r="E7" s="31">
        <v>100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119</v>
      </c>
      <c r="C8" s="11"/>
      <c r="D8" s="31">
        <f t="shared" si="1"/>
        <v>100</v>
      </c>
      <c r="E8" s="31">
        <v>100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20103</v>
      </c>
      <c r="B9" s="11" t="s">
        <v>120</v>
      </c>
      <c r="C9" s="11"/>
      <c r="D9" s="31">
        <f t="shared" si="1"/>
        <v>50</v>
      </c>
      <c r="E9" s="31">
        <v>50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2010302</v>
      </c>
      <c r="B10" s="11" t="s">
        <v>92</v>
      </c>
      <c r="C10" s="11"/>
      <c r="D10" s="31">
        <f t="shared" si="1"/>
        <v>50</v>
      </c>
      <c r="E10" s="31">
        <v>50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166</v>
      </c>
      <c r="B11" s="11" t="s">
        <v>118</v>
      </c>
      <c r="C11" s="11" t="s">
        <v>161</v>
      </c>
      <c r="D11" s="31">
        <f t="shared" si="1"/>
        <v>50</v>
      </c>
      <c r="E11" s="31">
        <v>50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 t="s">
        <v>167</v>
      </c>
      <c r="B12" s="11" t="s">
        <v>118</v>
      </c>
      <c r="C12" s="11" t="s">
        <v>168</v>
      </c>
      <c r="D12" s="31">
        <f t="shared" si="1"/>
        <v>50</v>
      </c>
      <c r="E12" s="31">
        <v>50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/>
    <row r="14" spans="1:12" ht="45" customHeight="1"/>
    <row r="15" spans="1:12" ht="45" customHeight="1"/>
    <row r="16" spans="1:12" ht="45" customHeight="1"/>
    <row r="17" spans="1:1" ht="45" customHeight="1">
      <c r="A17" s="13"/>
    </row>
    <row r="18" spans="1:1" ht="45" customHeight="1">
      <c r="A18" s="13"/>
    </row>
    <row r="19" spans="1:1" ht="45" customHeight="1">
      <c r="A19" s="13"/>
    </row>
    <row r="20" spans="1:1" ht="45" customHeight="1">
      <c r="A20" s="13"/>
    </row>
    <row r="21" spans="1:1" ht="45" customHeight="1">
      <c r="A21" s="13"/>
    </row>
    <row r="22" spans="1:1" ht="45" customHeight="1">
      <c r="A22" s="13"/>
    </row>
    <row r="23" spans="1:1" ht="45" customHeight="1">
      <c r="A23" s="13"/>
    </row>
    <row r="24" spans="1:1" ht="45" customHeight="1">
      <c r="A24" s="13"/>
    </row>
    <row r="25" spans="1:1" ht="45" customHeight="1">
      <c r="A25" s="13"/>
    </row>
    <row r="26" spans="1:1" ht="45" customHeight="1">
      <c r="A26" s="13"/>
    </row>
    <row r="27" spans="1:1" ht="45" customHeight="1">
      <c r="A27" s="13"/>
    </row>
    <row r="28" spans="1:1" ht="45" customHeight="1">
      <c r="A28" s="1"/>
    </row>
    <row r="29" spans="1:1" ht="45" customHeight="1">
      <c r="A29" s="1"/>
    </row>
    <row r="30" spans="1:1" ht="45" customHeight="1">
      <c r="A30" s="1"/>
    </row>
    <row r="31" spans="1:1" ht="45" customHeight="1">
      <c r="A31" s="1"/>
    </row>
    <row r="32" spans="1:1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/>
    <row r="94" spans="1:1" ht="45" customHeight="1"/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G11" sqref="G11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3" t="s">
        <v>169</v>
      </c>
      <c r="B2" s="53"/>
      <c r="C2" s="53"/>
      <c r="D2" s="53"/>
      <c r="E2" s="53"/>
    </row>
    <row r="3" spans="1:5">
      <c r="E3" t="s">
        <v>170</v>
      </c>
    </row>
    <row r="4" spans="1:5" ht="31.5" customHeight="1">
      <c r="A4" s="42" t="s">
        <v>171</v>
      </c>
      <c r="B4" s="42" t="s">
        <v>172</v>
      </c>
      <c r="C4" s="42" t="s">
        <v>173</v>
      </c>
      <c r="D4" s="42"/>
      <c r="E4" s="42"/>
    </row>
    <row r="5" spans="1:5" ht="31.5" customHeight="1">
      <c r="A5" s="42"/>
      <c r="B5" s="42"/>
      <c r="C5" s="26" t="s">
        <v>174</v>
      </c>
      <c r="D5" s="26" t="s">
        <v>175</v>
      </c>
      <c r="E5" s="26" t="s">
        <v>176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6" t="s">
        <v>174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2022-06-29T05:16:57Z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