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8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14210" fullCalcOnLoad="1"/>
</workbook>
</file>

<file path=xl/calcChain.xml><?xml version="1.0" encoding="utf-8"?>
<calcChain xmlns="http://schemas.openxmlformats.org/spreadsheetml/2006/main">
  <c r="D102" i="11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A3"/>
  <c r="C6"/>
  <c r="D5"/>
  <c r="D7" i="8"/>
  <c r="B7"/>
  <c r="A3"/>
  <c r="A7"/>
  <c r="G6"/>
  <c r="F6"/>
  <c r="E6"/>
  <c r="D6"/>
  <c r="C6"/>
  <c r="B6"/>
  <c r="A3" i="6"/>
  <c r="E23" i="7"/>
  <c r="E22"/>
  <c r="E21"/>
  <c r="E20"/>
  <c r="E19"/>
  <c r="E18"/>
  <c r="E17"/>
  <c r="E16"/>
  <c r="E15"/>
  <c r="E14"/>
  <c r="E13"/>
  <c r="E12"/>
  <c r="E11"/>
  <c r="E10"/>
  <c r="E9"/>
  <c r="E8"/>
  <c r="E7"/>
  <c r="E6"/>
  <c r="A3"/>
  <c r="D24" i="5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13" i="2"/>
  <c r="C12"/>
  <c r="C11"/>
  <c r="C10"/>
  <c r="C9"/>
  <c r="C8"/>
  <c r="C7"/>
  <c r="J6"/>
  <c r="I6"/>
  <c r="H6"/>
  <c r="G6"/>
  <c r="F6"/>
  <c r="E6"/>
  <c r="D6"/>
  <c r="C6"/>
  <c r="A3"/>
  <c r="B6"/>
  <c r="J5"/>
  <c r="I5"/>
  <c r="H5"/>
  <c r="G5"/>
  <c r="F5"/>
  <c r="E5"/>
  <c r="D5"/>
  <c r="C5"/>
  <c r="U9" i="1"/>
  <c r="Q9"/>
  <c r="P9"/>
  <c r="H9"/>
  <c r="C9"/>
  <c r="B9"/>
  <c r="A4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F30" i="4"/>
  <c r="B30"/>
  <c r="F28"/>
  <c r="B28"/>
  <c r="F7"/>
</calcChain>
</file>

<file path=xl/sharedStrings.xml><?xml version="1.0" encoding="utf-8"?>
<sst xmlns="http://schemas.openxmlformats.org/spreadsheetml/2006/main" count="574" uniqueCount="275">
  <si>
    <t>预算01表</t>
  </si>
  <si>
    <t>2022  年  收  支  预  算  总  表</t>
  </si>
  <si>
    <t>部门名称：天津经济技术开发区西部片区管理局</t>
  </si>
  <si>
    <t>单位：万元</t>
  </si>
  <si>
    <r>
      <rPr>
        <sz val="10"/>
        <color indexed="8"/>
        <rFont val="宋体"/>
        <charset val="134"/>
      </rPr>
      <t xml:space="preserve">收 </t>
    </r>
    <r>
      <rPr>
        <sz val="10"/>
        <color indexed="8"/>
        <rFont val="宋体"/>
        <charset val="134"/>
      </rPr>
      <t xml:space="preserve">   入    预     算</t>
    </r>
  </si>
  <si>
    <r>
      <rPr>
        <sz val="10"/>
        <color indexed="8"/>
        <rFont val="宋体"/>
        <charset val="134"/>
      </rPr>
      <t xml:space="preserve">支 </t>
    </r>
    <r>
      <rPr>
        <sz val="10"/>
        <color indexed="8"/>
        <rFont val="宋体"/>
        <charset val="134"/>
      </rPr>
      <t xml:space="preserve">             出              预              算</t>
    </r>
  </si>
  <si>
    <r>
      <rPr>
        <sz val="10"/>
        <color indexed="8"/>
        <rFont val="宋体"/>
        <charset val="134"/>
      </rPr>
      <t xml:space="preserve">项 </t>
    </r>
    <r>
      <rPr>
        <sz val="10"/>
        <color indexed="8"/>
        <rFont val="宋体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</si>
  <si>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</si>
  <si>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</si>
  <si>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</si>
  <si>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</si>
  <si>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</si>
  <si>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</si>
  <si>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</si>
  <si>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</si>
  <si>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</si>
  <si>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</si>
  <si>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</si>
  <si>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</si>
  <si>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</si>
  <si>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</si>
  <si>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</si>
  <si>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</si>
  <si>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</si>
  <si>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</si>
  <si>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</si>
  <si>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</si>
  <si>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</si>
  <si>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</si>
  <si>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</si>
  <si>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</si>
  <si>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</si>
  <si>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</si>
  <si>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</si>
  <si>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</si>
  <si>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</si>
  <si>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</si>
  <si>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</si>
  <si>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</si>
  <si>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</si>
  <si>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</si>
  <si>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</si>
  <si>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</si>
  <si>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</si>
  <si>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</si>
  <si>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</si>
  <si>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</si>
  <si>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</si>
  <si>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</si>
  <si>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</si>
  <si>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</si>
  <si>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indexed="8"/>
        <rFont val="宋体"/>
        <charset val="134"/>
      </rPr>
      <t xml:space="preserve">本 </t>
    </r>
    <r>
      <rPr>
        <sz val="10"/>
        <color indexed="8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</si>
  <si>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</si>
  <si>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</si>
  <si>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</si>
  <si>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indexed="8"/>
        <rFont val="宋体"/>
        <charset val="134"/>
      </rPr>
      <t xml:space="preserve">支 </t>
    </r>
    <r>
      <rPr>
        <sz val="10"/>
        <color indexed="8"/>
        <rFont val="宋体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</si>
  <si>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</si>
  <si>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</si>
  <si>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</si>
  <si>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</si>
  <si>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</si>
  <si>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</si>
  <si>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</si>
  <si>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</si>
  <si>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</si>
  <si>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</si>
  <si>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</si>
  <si>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</si>
  <si>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</si>
  <si>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</si>
  <si>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</si>
  <si>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</si>
  <si>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</si>
  <si>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</si>
  <si>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</si>
  <si>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</si>
  <si>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</si>
  <si>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</si>
  <si>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</si>
  <si>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</si>
  <si>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</si>
  <si>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</si>
  <si>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</si>
  <si>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</si>
  <si>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</si>
  <si>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</si>
  <si>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</si>
  <si>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</si>
  <si>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</si>
  <si>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</si>
  <si>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</si>
  <si>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</si>
  <si>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</si>
  <si>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招商引资</t>
  </si>
  <si>
    <t>其他一般公共服务支出</t>
  </si>
  <si>
    <t>其他城乡社区公共设施支出</t>
  </si>
  <si>
    <t>预算04表</t>
  </si>
  <si>
    <t>2022  年  财  政  拨  款  收  支  预  算  总  表</t>
  </si>
  <si>
    <r>
      <rPr>
        <sz val="10"/>
        <color indexed="8"/>
        <rFont val="宋体"/>
        <charset val="134"/>
      </rPr>
      <t xml:space="preserve">收 </t>
    </r>
    <r>
      <rPr>
        <sz val="10"/>
        <color indexed="8"/>
        <rFont val="宋体"/>
        <charset val="134"/>
      </rPr>
      <t xml:space="preserve">             入    </t>
    </r>
  </si>
  <si>
    <r>
      <rPr>
        <sz val="10"/>
        <color indexed="8"/>
        <rFont val="宋体"/>
        <charset val="134"/>
      </rPr>
      <t xml:space="preserve">支 </t>
    </r>
    <r>
      <rPr>
        <sz val="10"/>
        <color indexed="8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</si>
  <si>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</si>
  <si>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</si>
  <si>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</si>
  <si>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</si>
  <si>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</si>
  <si>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</si>
  <si>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</si>
  <si>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</si>
  <si>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</si>
  <si>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</si>
  <si>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</si>
  <si>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</si>
  <si>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</si>
  <si>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</si>
  <si>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</si>
  <si>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</si>
  <si>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</si>
  <si>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</si>
  <si>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</si>
  <si>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</si>
  <si>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天津经济技术开发区西部片区管理局</t>
  </si>
  <si>
    <t>一般公共服务支出</t>
  </si>
  <si>
    <t>人大事务</t>
  </si>
  <si>
    <t>政府办公厅（室）及相关机构事务</t>
  </si>
  <si>
    <t>商贸事务</t>
  </si>
  <si>
    <t>城乡社区支出</t>
  </si>
  <si>
    <t>城乡社区公共设施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</si>
  <si>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</si>
  <si>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</si>
  <si>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</si>
  <si>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</si>
  <si>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</si>
  <si>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</si>
  <si>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</si>
  <si>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</si>
  <si>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</si>
  <si>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</si>
  <si>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</si>
  <si>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</si>
  <si>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</si>
  <si>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</si>
  <si>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</si>
  <si>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</si>
  <si>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</si>
  <si>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</si>
  <si>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</si>
  <si>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</si>
  <si>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</si>
  <si>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</si>
  <si>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</si>
  <si>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</si>
  <si>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</si>
  <si>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</si>
  <si>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差旅费</t>
  </si>
  <si>
    <t>维修(护)费</t>
  </si>
  <si>
    <t>维修（护）费</t>
  </si>
  <si>
    <t>其他交通费用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</si>
  <si>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</si>
  <si>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</si>
  <si>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</si>
  <si>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</si>
  <si>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</si>
  <si>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</si>
  <si>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</si>
  <si>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</si>
  <si>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</si>
  <si>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</si>
  <si>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</si>
  <si>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</si>
  <si>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</si>
  <si>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</si>
  <si>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</si>
  <si>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</si>
  <si>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2019999-其他一般公共服务支出</t>
  </si>
  <si>
    <t>综治经费与运维专项</t>
  </si>
  <si>
    <t>预算10表</t>
  </si>
  <si>
    <t>2022 年 项 目 支 出 预 算 表</t>
  </si>
  <si>
    <t>项  目  名  称</t>
  </si>
  <si>
    <t>纳入预算管理的行政事业性收费拨款</t>
  </si>
  <si>
    <t>2010302-665</t>
  </si>
  <si>
    <t>一般应急专项</t>
  </si>
  <si>
    <t>政务事务保障专项</t>
  </si>
  <si>
    <t>2011308-665</t>
  </si>
  <si>
    <t>招商费</t>
  </si>
  <si>
    <t>2019999-665</t>
  </si>
  <si>
    <t>212</t>
  </si>
  <si>
    <t>21203</t>
  </si>
  <si>
    <t>2120399</t>
  </si>
  <si>
    <t>2120399-665</t>
  </si>
  <si>
    <t>2012年企业出入口开设、管线加固及机动项目</t>
  </si>
  <si>
    <t>2013年企业出入口开设、管线加固及机动项目</t>
  </si>
  <si>
    <t>2015年企业出入口开设、管线加固及机动项目</t>
  </si>
  <si>
    <t>2016年企业出入口开设、管线加固及机动项目</t>
  </si>
  <si>
    <t>2016年西区各企业地块补填土工程（一期）</t>
  </si>
  <si>
    <t>2017年西区部分道路路灯补全工程</t>
  </si>
  <si>
    <t>2018年企业出入口开设、管线加固及机动项目</t>
  </si>
  <si>
    <t>2018年西区各企业地块补填土工程</t>
  </si>
  <si>
    <t>2018年西区通信管道工程</t>
  </si>
  <si>
    <t>2019年西区各企业地块补填土工程</t>
  </si>
  <si>
    <t>2019年西区规划修编项目前期费</t>
  </si>
  <si>
    <t>2020-2022年企业出入口开设、管线加固及机动项目（二期）</t>
  </si>
  <si>
    <t>2020-2022年企业出入口开设、管线加固及机动项目（一期）</t>
  </si>
  <si>
    <t>2020-2022年西区各企业地块补填土工程（一期）</t>
  </si>
  <si>
    <t>奥迪周边中南一街（环泰南街-泰茂路）拓宽改造工程</t>
  </si>
  <si>
    <t>北大街（冬旭路/秋实路)排水道路</t>
  </si>
  <si>
    <t>东北组团新环北街南侧配套绿化工程</t>
  </si>
  <si>
    <t>东南组团春华路（南大街-规划路三十六）排水道路工程</t>
  </si>
  <si>
    <t>东南组团规划路五十（南大街-支路一）排水道路工程</t>
  </si>
  <si>
    <t>东南组团规划支路一（规划路四十九-春华路）排水道路工程</t>
  </si>
  <si>
    <t>东南组团支路十二（规划路五十-新规划环路）排水道路工程</t>
  </si>
  <si>
    <t>冬旭路(津滨高速-杨北公路)排水道路</t>
  </si>
  <si>
    <t>明治乳业天津工厂项目外部电源线工程</t>
  </si>
  <si>
    <t>南大街排水道路(夏青路-冬旭路)</t>
  </si>
  <si>
    <t>南大街下穿蓟港铁路地道</t>
  </si>
  <si>
    <t>三星电机MLCC项目新建污水管网工程</t>
  </si>
  <si>
    <t>生物医药产业基地规划路（一期）</t>
  </si>
  <si>
    <t>西北组团填土</t>
  </si>
  <si>
    <t>西部生活配套区东部地块（京津塘高速以北）填土</t>
  </si>
  <si>
    <t>西部生活配套区东部地块（京津塘高速以南）填土</t>
  </si>
  <si>
    <t>西南组团冬旭路（冬旭路立交桥－南大街）排水道路工程</t>
  </si>
  <si>
    <t>西南组团加油站配套排水道路工程</t>
  </si>
  <si>
    <t>西南组团填土</t>
  </si>
  <si>
    <t>西区2018年路灯部分道路路灯配套工程</t>
  </si>
  <si>
    <t>西区2019年企业出入口开设、管线加固及机动项目（一二期）</t>
  </si>
  <si>
    <t>西区部分道路路灯补全工程</t>
  </si>
  <si>
    <t>西区第一航油管线切改工程</t>
  </si>
  <si>
    <t>西区东北组团新业九街（春华路-新环西路）两侧配套绿化提升改造工程</t>
  </si>
  <si>
    <t>西区东南组团部分道路照明工程</t>
  </si>
  <si>
    <t>西区东南组团规划路五十九（规划路四十九-支路八）排水道路工程</t>
  </si>
  <si>
    <t>西区东南组团规划路五十九（支路八-支路九）排水道路工程</t>
  </si>
  <si>
    <t>西区东南组团规划支路八（规划支路二-支路一）排水道路工程</t>
  </si>
  <si>
    <t>西区东南组团规划支路九（支路一-支路四）排水道路工程</t>
  </si>
  <si>
    <t>西区东南组团南大街（春华路-规划路五十二）排水道路工程</t>
  </si>
  <si>
    <t>西区东南组团南大街两侧以及康希诺周边配套绿化工程</t>
  </si>
  <si>
    <t>西区东南组团南大街与春华路交口排水道路改造工程</t>
  </si>
  <si>
    <t>西区东南组团新规划环路排水道路工程</t>
  </si>
  <si>
    <t>西区东南组团支路八（支路二-支路三）道路排水工程</t>
  </si>
  <si>
    <t>西区东南组团支路二道路排水工程</t>
  </si>
  <si>
    <t>西区东南组团支路三、支路四道路排水工程</t>
  </si>
  <si>
    <t>西区冬旭路跨京津塘高速桥梁工程</t>
  </si>
  <si>
    <t>西区高压接线工程</t>
  </si>
  <si>
    <t>西区管线物探工程</t>
  </si>
  <si>
    <t>西区京津塘高速公路（冬旭路桥两侧）拓宽工程</t>
  </si>
  <si>
    <t>西区空地围墙维护工程</t>
  </si>
  <si>
    <t>西区南大街道路/排水/桥梁工程Ⅰ</t>
  </si>
  <si>
    <t>西区人工湿地景观湖清淤工程</t>
  </si>
  <si>
    <t>西区生物科技园区道路绿化提升改造工程（一期）</t>
  </si>
  <si>
    <t>西区生物科技园区临时绿化工程</t>
  </si>
  <si>
    <t>西区双维药业周边道路排水工程</t>
  </si>
  <si>
    <t>西区西北组团北大街（秋实路—冬旭路）道路配套绿化工程</t>
  </si>
  <si>
    <t>西区西北组团达云路（北大街-西北四街）排水道路工程</t>
  </si>
  <si>
    <t>西区西北组团富士康公寓及康师傅项目配套道路路灯工程</t>
  </si>
  <si>
    <t>西区西北组团规划路六道路排水工程</t>
  </si>
  <si>
    <t>西区西北组团规划路七道路排水工程</t>
  </si>
  <si>
    <t>西区西北组团规划路四道路排水工程</t>
  </si>
  <si>
    <t>西区西北组团规划路五（规划路四-北大街）道路排水工程</t>
  </si>
  <si>
    <t>西区新业七街（新兴路—新环东路）两侧配套绿化工程</t>
  </si>
  <si>
    <t>西区中南组团部分道路照明工程</t>
  </si>
  <si>
    <t>西区中南组团生态湿地绿化（一期）</t>
  </si>
  <si>
    <t>西区中南组团填土</t>
  </si>
  <si>
    <t>西区主次干道道路照明Ⅰ</t>
  </si>
  <si>
    <t>中北组团北大街（汉港路-中心庄路）地道工程</t>
  </si>
  <si>
    <t>中北组团雨污水泵站工程</t>
  </si>
  <si>
    <t>中南组团西部雨污水泵站工程</t>
  </si>
  <si>
    <t>中南组团雨污水泵站及春华路、中心庄路地道泵站第二电源改造工程</t>
  </si>
  <si>
    <t>中心庄路、东路及北大街道路工程</t>
  </si>
  <si>
    <t>2299999-665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</si>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</sst>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_ "/>
  </numFmts>
  <fonts count="10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8"/>
      <color indexed="8"/>
      <name val="黑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2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justify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tabSelected="1" zoomScaleSheetLayoutView="100" workbookViewId="0">
      <selection activeCell="E10" sqref="E10"/>
    </sheetView>
  </sheetViews>
  <sheetFormatPr defaultColWidth="9" defaultRowHeight="13.5"/>
  <cols>
    <col min="1" max="1" width="24.25" customWidth="1"/>
    <col min="2" max="2" width="19.25" style="16" customWidth="1"/>
    <col min="3" max="3" width="23" customWidth="1"/>
    <col min="4" max="4" width="15" style="16" customWidth="1"/>
    <col min="5" max="5" width="20.625" customWidth="1"/>
    <col min="6" max="6" width="17.25" style="16" customWidth="1"/>
  </cols>
  <sheetData>
    <row r="1" spans="1:6" ht="30" customHeight="1">
      <c r="F1" s="22" t="s">
        <v>0</v>
      </c>
    </row>
    <row r="2" spans="1:6" ht="15.75" customHeight="1">
      <c r="A2" s="30"/>
      <c r="B2" s="30"/>
      <c r="C2" s="30"/>
      <c r="D2" s="30"/>
      <c r="E2" s="30"/>
      <c r="F2" s="30"/>
    </row>
    <row r="3" spans="1:6" ht="30" customHeight="1">
      <c r="A3" s="30" t="s">
        <v>1</v>
      </c>
      <c r="B3" s="30"/>
      <c r="C3" s="30"/>
      <c r="D3" s="30"/>
      <c r="E3" s="30"/>
      <c r="F3" s="30"/>
    </row>
    <row r="4" spans="1:6" ht="20.25" customHeight="1">
      <c r="A4" s="31" t="s">
        <v>2</v>
      </c>
      <c r="B4" s="31"/>
      <c r="C4" s="31"/>
      <c r="D4" s="31"/>
      <c r="E4" s="32" t="s">
        <v>3</v>
      </c>
      <c r="F4" s="32"/>
    </row>
    <row r="5" spans="1:6" ht="30" customHeight="1">
      <c r="A5" s="33" t="s">
        <v>4</v>
      </c>
      <c r="B5" s="33"/>
      <c r="C5" s="33" t="s">
        <v>5</v>
      </c>
      <c r="D5" s="33"/>
      <c r="E5" s="33"/>
      <c r="F5" s="33"/>
    </row>
    <row r="6" spans="1:6" ht="30" customHeight="1">
      <c r="A6" s="17" t="s">
        <v>6</v>
      </c>
      <c r="B6" s="17" t="s">
        <v>7</v>
      </c>
      <c r="C6" s="17" t="s">
        <v>8</v>
      </c>
      <c r="D6" s="17" t="s">
        <v>7</v>
      </c>
      <c r="E6" s="17" t="s">
        <v>9</v>
      </c>
      <c r="F6" s="17" t="s">
        <v>7</v>
      </c>
    </row>
    <row r="7" spans="1:6" ht="30" customHeight="1">
      <c r="A7" s="18" t="s">
        <v>10</v>
      </c>
      <c r="B7" s="23">
        <v>12073.37</v>
      </c>
      <c r="C7" s="24" t="s">
        <v>11</v>
      </c>
      <c r="D7" s="23">
        <v>2033.37</v>
      </c>
      <c r="E7" s="24" t="s">
        <v>12</v>
      </c>
      <c r="F7" s="23">
        <f>SUM(F8:F10)</f>
        <v>1477.37</v>
      </c>
    </row>
    <row r="8" spans="1:6" ht="30" customHeight="1">
      <c r="A8" s="18" t="s">
        <v>13</v>
      </c>
      <c r="B8" s="23"/>
      <c r="C8" s="24" t="s">
        <v>14</v>
      </c>
      <c r="D8" s="23"/>
      <c r="E8" s="24" t="s">
        <v>15</v>
      </c>
      <c r="F8" s="23">
        <v>1451.37</v>
      </c>
    </row>
    <row r="9" spans="1:6" ht="30" customHeight="1">
      <c r="A9" s="18" t="s">
        <v>16</v>
      </c>
      <c r="B9" s="23"/>
      <c r="C9" s="24" t="s">
        <v>17</v>
      </c>
      <c r="D9" s="23"/>
      <c r="E9" s="24" t="s">
        <v>18</v>
      </c>
      <c r="F9" s="23">
        <v>26</v>
      </c>
    </row>
    <row r="10" spans="1:6" ht="30" customHeight="1">
      <c r="A10" s="18" t="s">
        <v>19</v>
      </c>
      <c r="B10" s="23"/>
      <c r="C10" s="24" t="s">
        <v>20</v>
      </c>
      <c r="D10" s="23"/>
      <c r="E10" s="24" t="s">
        <v>21</v>
      </c>
      <c r="F10" s="23"/>
    </row>
    <row r="11" spans="1:6" ht="30" customHeight="1">
      <c r="A11" s="18" t="s">
        <v>22</v>
      </c>
      <c r="B11" s="23"/>
      <c r="C11" s="24" t="s">
        <v>23</v>
      </c>
      <c r="D11" s="23"/>
      <c r="E11" s="24" t="s">
        <v>24</v>
      </c>
      <c r="F11" s="23">
        <v>10596</v>
      </c>
    </row>
    <row r="12" spans="1:6" ht="30" customHeight="1">
      <c r="A12" s="18" t="s">
        <v>25</v>
      </c>
      <c r="B12" s="23"/>
      <c r="C12" s="24" t="s">
        <v>26</v>
      </c>
      <c r="D12" s="23"/>
      <c r="E12" s="24" t="s">
        <v>27</v>
      </c>
      <c r="F12" s="23"/>
    </row>
    <row r="13" spans="1:6" ht="30" customHeight="1">
      <c r="A13" s="18" t="s">
        <v>28</v>
      </c>
      <c r="B13" s="23"/>
      <c r="C13" s="24" t="s">
        <v>29</v>
      </c>
      <c r="D13" s="23"/>
      <c r="E13" s="24" t="s">
        <v>30</v>
      </c>
      <c r="F13" s="23"/>
    </row>
    <row r="14" spans="1:6" ht="30" customHeight="1">
      <c r="A14" s="18" t="s">
        <v>31</v>
      </c>
      <c r="B14" s="23"/>
      <c r="C14" s="24" t="s">
        <v>32</v>
      </c>
      <c r="D14" s="23"/>
      <c r="E14" s="24" t="s">
        <v>33</v>
      </c>
      <c r="F14" s="23"/>
    </row>
    <row r="15" spans="1:6" ht="30" customHeight="1">
      <c r="A15" s="18" t="s">
        <v>34</v>
      </c>
      <c r="B15" s="23"/>
      <c r="C15" s="24" t="s">
        <v>35</v>
      </c>
      <c r="D15" s="23"/>
      <c r="E15" s="24" t="s">
        <v>36</v>
      </c>
      <c r="F15" s="23"/>
    </row>
    <row r="16" spans="1:6" ht="30" customHeight="1">
      <c r="A16" s="19"/>
      <c r="B16" s="23"/>
      <c r="C16" s="24" t="s">
        <v>37</v>
      </c>
      <c r="D16" s="23">
        <v>9999.9999999999909</v>
      </c>
      <c r="E16" s="24" t="s">
        <v>38</v>
      </c>
      <c r="F16" s="23"/>
    </row>
    <row r="17" spans="1:6" ht="30" customHeight="1">
      <c r="A17" s="19"/>
      <c r="B17" s="23"/>
      <c r="C17" s="24" t="s">
        <v>39</v>
      </c>
      <c r="D17" s="23"/>
      <c r="E17" s="25"/>
      <c r="F17" s="23"/>
    </row>
    <row r="18" spans="1:6" ht="30" customHeight="1">
      <c r="A18" s="19"/>
      <c r="B18" s="23"/>
      <c r="C18" s="24" t="s">
        <v>40</v>
      </c>
      <c r="D18" s="23"/>
      <c r="E18" s="25"/>
      <c r="F18" s="23"/>
    </row>
    <row r="19" spans="1:6" ht="30" customHeight="1">
      <c r="A19" s="19"/>
      <c r="B19" s="23"/>
      <c r="C19" s="24" t="s">
        <v>41</v>
      </c>
      <c r="D19" s="23"/>
      <c r="E19" s="25"/>
      <c r="F19" s="23"/>
    </row>
    <row r="20" spans="1:6" ht="30" customHeight="1">
      <c r="A20" s="19"/>
      <c r="B20" s="23"/>
      <c r="C20" s="24" t="s">
        <v>42</v>
      </c>
      <c r="D20" s="23"/>
      <c r="E20" s="25"/>
      <c r="F20" s="23"/>
    </row>
    <row r="21" spans="1:6" ht="30" customHeight="1">
      <c r="A21" s="19"/>
      <c r="B21" s="23"/>
      <c r="C21" s="24" t="s">
        <v>43</v>
      </c>
      <c r="D21" s="23"/>
      <c r="E21" s="25"/>
      <c r="F21" s="23"/>
    </row>
    <row r="22" spans="1:6" ht="30" customHeight="1">
      <c r="A22" s="19"/>
      <c r="B22" s="23"/>
      <c r="C22" s="24" t="s">
        <v>44</v>
      </c>
      <c r="D22" s="23"/>
      <c r="E22" s="25"/>
      <c r="F22" s="23"/>
    </row>
    <row r="23" spans="1:6" ht="30" customHeight="1">
      <c r="A23" s="19"/>
      <c r="B23" s="23"/>
      <c r="C23" s="24" t="s">
        <v>45</v>
      </c>
      <c r="D23" s="23"/>
      <c r="E23" s="25"/>
      <c r="F23" s="23"/>
    </row>
    <row r="24" spans="1:6" ht="30" customHeight="1">
      <c r="A24" s="19"/>
      <c r="B24" s="23"/>
      <c r="C24" s="24" t="s">
        <v>46</v>
      </c>
      <c r="D24" s="23"/>
      <c r="E24" s="25"/>
      <c r="F24" s="23"/>
    </row>
    <row r="25" spans="1:6" ht="30" customHeight="1">
      <c r="A25" s="19"/>
      <c r="B25" s="23"/>
      <c r="C25" s="24" t="s">
        <v>47</v>
      </c>
      <c r="D25" s="23"/>
      <c r="E25" s="25"/>
      <c r="F25" s="23"/>
    </row>
    <row r="26" spans="1:6" ht="30" customHeight="1">
      <c r="A26" s="19"/>
      <c r="B26" s="23"/>
      <c r="C26" s="24" t="s">
        <v>48</v>
      </c>
      <c r="D26" s="23"/>
      <c r="E26" s="25"/>
      <c r="F26" s="23"/>
    </row>
    <row r="27" spans="1:6" ht="30" customHeight="1">
      <c r="A27" s="19"/>
      <c r="B27" s="23"/>
      <c r="C27" s="24" t="s">
        <v>49</v>
      </c>
      <c r="D27" s="23">
        <v>40</v>
      </c>
      <c r="E27" s="25"/>
      <c r="F27" s="23"/>
    </row>
    <row r="28" spans="1:6" ht="30" customHeight="1">
      <c r="A28" s="18" t="s">
        <v>50</v>
      </c>
      <c r="B28" s="23">
        <f>SUM(B7:B15)</f>
        <v>12073.37</v>
      </c>
      <c r="C28" s="29" t="s">
        <v>51</v>
      </c>
      <c r="D28" s="29"/>
      <c r="E28" s="29"/>
      <c r="F28" s="23">
        <f>SUM(D7:D27)</f>
        <v>12073.37</v>
      </c>
    </row>
    <row r="29" spans="1:6" ht="30" customHeight="1">
      <c r="A29" s="18" t="s">
        <v>52</v>
      </c>
      <c r="B29" s="23"/>
      <c r="C29" s="29" t="s">
        <v>53</v>
      </c>
      <c r="D29" s="29"/>
      <c r="E29" s="29"/>
      <c r="F29" s="23"/>
    </row>
    <row r="30" spans="1:6" ht="30" customHeight="1">
      <c r="A30" s="18" t="s">
        <v>54</v>
      </c>
      <c r="B30" s="23">
        <f>B28+B29</f>
        <v>12073.37</v>
      </c>
      <c r="C30" s="29" t="s">
        <v>55</v>
      </c>
      <c r="D30" s="29"/>
      <c r="E30" s="29"/>
      <c r="F30" s="23">
        <f>F28+F29</f>
        <v>12073.37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7"/>
  <sheetViews>
    <sheetView showZeros="0" view="pageBreakPreview" topLeftCell="A67" workbookViewId="0">
      <selection activeCell="F73" sqref="F73"/>
    </sheetView>
  </sheetViews>
  <sheetFormatPr defaultColWidth="9" defaultRowHeight="13.5"/>
  <cols>
    <col min="1" max="1" width="12.875" customWidth="1"/>
    <col min="2" max="2" width="29.25" style="1" customWidth="1"/>
    <col min="3" max="3" width="20.625" style="1" customWidth="1"/>
    <col min="4" max="12" width="15.625" customWidth="1"/>
  </cols>
  <sheetData>
    <row r="1" spans="1:12" ht="30" customHeight="1">
      <c r="L1" s="11" t="s">
        <v>175</v>
      </c>
    </row>
    <row r="2" spans="1:12" ht="45.75" customHeight="1">
      <c r="A2" s="40" t="s">
        <v>176</v>
      </c>
      <c r="B2" s="41"/>
      <c r="C2" s="41"/>
      <c r="D2" s="40"/>
      <c r="E2" s="40"/>
      <c r="F2" s="40"/>
      <c r="G2" s="40"/>
      <c r="H2" s="40"/>
      <c r="I2" s="40"/>
      <c r="J2" s="40"/>
      <c r="K2" s="40"/>
      <c r="L2" s="40"/>
    </row>
    <row r="3" spans="1:12" ht="20.100000000000001" customHeight="1">
      <c r="A3" s="42" t="str">
        <f ca="1">预算01表!A4</f>
        <v>部门名称：天津经济技术开发区西部片区管理局</v>
      </c>
      <c r="B3" s="43"/>
      <c r="C3" s="43"/>
      <c r="D3" s="42"/>
      <c r="E3" s="42"/>
      <c r="F3" s="42"/>
      <c r="G3" s="42"/>
      <c r="H3" s="42"/>
      <c r="I3" s="42"/>
      <c r="J3" s="42"/>
      <c r="L3" s="12" t="s">
        <v>3</v>
      </c>
    </row>
    <row r="4" spans="1:12" ht="21" customHeight="1">
      <c r="A4" s="37" t="s">
        <v>82</v>
      </c>
      <c r="B4" s="38" t="s">
        <v>83</v>
      </c>
      <c r="C4" s="38" t="s">
        <v>177</v>
      </c>
      <c r="D4" s="37" t="s">
        <v>62</v>
      </c>
      <c r="E4" s="37"/>
      <c r="F4" s="37"/>
      <c r="G4" s="37"/>
      <c r="H4" s="37" t="s">
        <v>66</v>
      </c>
      <c r="I4" s="37"/>
      <c r="J4" s="37"/>
      <c r="K4" s="38" t="s">
        <v>178</v>
      </c>
      <c r="L4" s="38" t="s">
        <v>64</v>
      </c>
    </row>
    <row r="5" spans="1:12" ht="54" customHeight="1">
      <c r="A5" s="37"/>
      <c r="B5" s="38"/>
      <c r="C5" s="38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38"/>
      <c r="L5" s="38"/>
    </row>
    <row r="6" spans="1:12" ht="30" customHeight="1">
      <c r="A6" s="4"/>
      <c r="B6" s="5" t="s">
        <v>65</v>
      </c>
      <c r="C6" s="5"/>
      <c r="D6" s="27">
        <f t="shared" ref="D6:L6" si="0">D7</f>
        <v>10596</v>
      </c>
      <c r="E6" s="27">
        <f t="shared" si="0"/>
        <v>10596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>
      <c r="A7" s="7"/>
      <c r="B7" s="8" t="s">
        <v>120</v>
      </c>
      <c r="C7" s="8"/>
      <c r="D7" s="27">
        <f t="shared" ref="D7:D38" si="1">E7+F7+G7</f>
        <v>10596</v>
      </c>
      <c r="E7" s="27">
        <v>10596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>
      <c r="A8" s="7">
        <v>201</v>
      </c>
      <c r="B8" s="8" t="s">
        <v>121</v>
      </c>
      <c r="C8" s="8"/>
      <c r="D8" s="27">
        <f t="shared" si="1"/>
        <v>556</v>
      </c>
      <c r="E8" s="27">
        <v>556</v>
      </c>
      <c r="F8" s="9">
        <v>0</v>
      </c>
      <c r="G8" s="9">
        <v>0</v>
      </c>
      <c r="H8" s="9"/>
      <c r="I8" s="9"/>
      <c r="J8" s="9"/>
      <c r="K8" s="9"/>
      <c r="L8" s="9"/>
    </row>
    <row r="9" spans="1:12" ht="45" customHeight="1">
      <c r="A9" s="7">
        <v>20103</v>
      </c>
      <c r="B9" s="8" t="s">
        <v>123</v>
      </c>
      <c r="C9" s="8"/>
      <c r="D9" s="27">
        <f t="shared" si="1"/>
        <v>65</v>
      </c>
      <c r="E9" s="27">
        <v>65</v>
      </c>
      <c r="F9" s="9">
        <v>0</v>
      </c>
      <c r="G9" s="9">
        <v>0</v>
      </c>
      <c r="H9" s="9"/>
      <c r="I9" s="9"/>
      <c r="J9" s="9"/>
      <c r="K9" s="9"/>
      <c r="L9" s="9"/>
    </row>
    <row r="10" spans="1:12" ht="45" customHeight="1">
      <c r="A10" s="7">
        <v>2010302</v>
      </c>
      <c r="B10" s="8" t="s">
        <v>92</v>
      </c>
      <c r="C10" s="8"/>
      <c r="D10" s="27">
        <f t="shared" si="1"/>
        <v>65</v>
      </c>
      <c r="E10" s="27">
        <v>65</v>
      </c>
      <c r="F10" s="9">
        <v>0</v>
      </c>
      <c r="G10" s="9">
        <v>0</v>
      </c>
      <c r="H10" s="9"/>
      <c r="I10" s="9"/>
      <c r="J10" s="9"/>
      <c r="K10" s="9"/>
      <c r="L10" s="9"/>
    </row>
    <row r="11" spans="1:12" ht="45" customHeight="1">
      <c r="A11" s="7" t="s">
        <v>179</v>
      </c>
      <c r="B11" s="8" t="s">
        <v>120</v>
      </c>
      <c r="C11" s="8" t="s">
        <v>180</v>
      </c>
      <c r="D11" s="27">
        <f t="shared" si="1"/>
        <v>10</v>
      </c>
      <c r="E11" s="27">
        <v>10</v>
      </c>
      <c r="F11" s="9">
        <v>0</v>
      </c>
      <c r="G11" s="9">
        <v>0</v>
      </c>
      <c r="H11" s="9"/>
      <c r="I11" s="9"/>
      <c r="J11" s="9"/>
      <c r="K11" s="9"/>
      <c r="L11" s="9"/>
    </row>
    <row r="12" spans="1:12" ht="45" customHeight="1">
      <c r="A12" s="7" t="s">
        <v>179</v>
      </c>
      <c r="B12" s="8" t="s">
        <v>120</v>
      </c>
      <c r="C12" s="8" t="s">
        <v>181</v>
      </c>
      <c r="D12" s="27">
        <f t="shared" si="1"/>
        <v>55</v>
      </c>
      <c r="E12" s="27">
        <v>55</v>
      </c>
      <c r="F12" s="9">
        <v>0</v>
      </c>
      <c r="G12" s="9">
        <v>0</v>
      </c>
      <c r="H12" s="9"/>
      <c r="I12" s="9"/>
      <c r="J12" s="9"/>
      <c r="K12" s="9"/>
      <c r="L12" s="9"/>
    </row>
    <row r="13" spans="1:12" ht="45" customHeight="1">
      <c r="A13" s="7">
        <v>20113</v>
      </c>
      <c r="B13" s="8" t="s">
        <v>124</v>
      </c>
      <c r="C13" s="8"/>
      <c r="D13" s="27">
        <f t="shared" si="1"/>
        <v>50</v>
      </c>
      <c r="E13" s="27">
        <v>50</v>
      </c>
      <c r="F13" s="9">
        <v>0</v>
      </c>
      <c r="G13" s="9">
        <v>0</v>
      </c>
      <c r="H13" s="9"/>
      <c r="I13" s="9"/>
      <c r="J13" s="9"/>
      <c r="K13" s="9"/>
      <c r="L13" s="9"/>
    </row>
    <row r="14" spans="1:12" ht="45" customHeight="1">
      <c r="A14" s="7">
        <v>2011308</v>
      </c>
      <c r="B14" s="8" t="s">
        <v>93</v>
      </c>
      <c r="C14" s="8"/>
      <c r="D14" s="27">
        <f t="shared" si="1"/>
        <v>50</v>
      </c>
      <c r="E14" s="27">
        <v>50</v>
      </c>
      <c r="F14" s="9">
        <v>0</v>
      </c>
      <c r="G14" s="9">
        <v>0</v>
      </c>
      <c r="H14" s="9"/>
      <c r="I14" s="9"/>
      <c r="J14" s="9"/>
      <c r="K14" s="9"/>
      <c r="L14" s="9"/>
    </row>
    <row r="15" spans="1:12" ht="45" customHeight="1">
      <c r="A15" s="7" t="s">
        <v>182</v>
      </c>
      <c r="B15" s="8" t="s">
        <v>120</v>
      </c>
      <c r="C15" s="8" t="s">
        <v>183</v>
      </c>
      <c r="D15" s="27">
        <f t="shared" si="1"/>
        <v>50</v>
      </c>
      <c r="E15" s="27">
        <v>50</v>
      </c>
      <c r="F15" s="9">
        <v>0</v>
      </c>
      <c r="G15" s="9">
        <v>0</v>
      </c>
      <c r="H15" s="9"/>
      <c r="I15" s="9"/>
      <c r="J15" s="9"/>
      <c r="K15" s="9"/>
      <c r="L15" s="9"/>
    </row>
    <row r="16" spans="1:12" ht="45" customHeight="1">
      <c r="A16" s="7">
        <v>20199</v>
      </c>
      <c r="B16" s="8" t="s">
        <v>94</v>
      </c>
      <c r="C16" s="8"/>
      <c r="D16" s="27">
        <f t="shared" si="1"/>
        <v>441</v>
      </c>
      <c r="E16" s="27">
        <v>441</v>
      </c>
      <c r="F16" s="9">
        <v>0</v>
      </c>
      <c r="G16" s="9">
        <v>0</v>
      </c>
      <c r="H16" s="9"/>
      <c r="I16" s="9"/>
      <c r="J16" s="9"/>
      <c r="K16" s="9"/>
      <c r="L16" s="9"/>
    </row>
    <row r="17" spans="1:12" ht="45" customHeight="1">
      <c r="A17" s="7">
        <v>2019999</v>
      </c>
      <c r="B17" s="8" t="s">
        <v>94</v>
      </c>
      <c r="C17" s="8"/>
      <c r="D17" s="27">
        <f t="shared" si="1"/>
        <v>441</v>
      </c>
      <c r="E17" s="27">
        <v>441</v>
      </c>
      <c r="F17" s="9">
        <v>0</v>
      </c>
      <c r="G17" s="9">
        <v>0</v>
      </c>
      <c r="H17" s="9"/>
      <c r="I17" s="9"/>
      <c r="J17" s="9"/>
      <c r="K17" s="9"/>
      <c r="L17" s="9"/>
    </row>
    <row r="18" spans="1:12" ht="45" customHeight="1">
      <c r="A18" s="7" t="s">
        <v>184</v>
      </c>
      <c r="B18" s="8" t="s">
        <v>120</v>
      </c>
      <c r="C18" s="8" t="s">
        <v>174</v>
      </c>
      <c r="D18" s="27">
        <f t="shared" si="1"/>
        <v>441</v>
      </c>
      <c r="E18" s="27">
        <v>441</v>
      </c>
      <c r="F18" s="9">
        <v>0</v>
      </c>
      <c r="G18" s="9">
        <v>0</v>
      </c>
      <c r="H18" s="9"/>
      <c r="I18" s="9"/>
      <c r="J18" s="9"/>
      <c r="K18" s="9"/>
      <c r="L18" s="9"/>
    </row>
    <row r="19" spans="1:12" ht="45" customHeight="1">
      <c r="A19" s="10" t="s">
        <v>185</v>
      </c>
      <c r="B19" s="8" t="s">
        <v>125</v>
      </c>
      <c r="C19" s="8"/>
      <c r="D19" s="27">
        <f t="shared" si="1"/>
        <v>9999.9999999999909</v>
      </c>
      <c r="E19" s="27">
        <v>9999.9999999999909</v>
      </c>
      <c r="F19" s="9">
        <v>0</v>
      </c>
      <c r="G19" s="9">
        <v>0</v>
      </c>
      <c r="H19" s="9"/>
      <c r="I19" s="9"/>
      <c r="J19" s="9"/>
      <c r="K19" s="9"/>
      <c r="L19" s="9"/>
    </row>
    <row r="20" spans="1:12" ht="45" customHeight="1">
      <c r="A20" s="10" t="s">
        <v>186</v>
      </c>
      <c r="B20" s="8" t="s">
        <v>126</v>
      </c>
      <c r="C20" s="8"/>
      <c r="D20" s="27">
        <f t="shared" si="1"/>
        <v>9999.9999999999909</v>
      </c>
      <c r="E20" s="27">
        <v>9999.9999999999909</v>
      </c>
      <c r="F20" s="9">
        <v>0</v>
      </c>
      <c r="G20" s="9">
        <v>0</v>
      </c>
      <c r="H20" s="9"/>
      <c r="I20" s="9"/>
      <c r="J20" s="9"/>
      <c r="K20" s="9"/>
      <c r="L20" s="9"/>
    </row>
    <row r="21" spans="1:12" ht="45" customHeight="1">
      <c r="A21" s="10" t="s">
        <v>187</v>
      </c>
      <c r="B21" s="8" t="s">
        <v>95</v>
      </c>
      <c r="C21" s="8"/>
      <c r="D21" s="27">
        <f t="shared" si="1"/>
        <v>9999.9999999999909</v>
      </c>
      <c r="E21" s="27">
        <v>9999.9999999999909</v>
      </c>
      <c r="F21" s="9">
        <v>0</v>
      </c>
      <c r="G21" s="9">
        <v>0</v>
      </c>
      <c r="H21" s="9"/>
      <c r="I21" s="9"/>
      <c r="J21" s="9"/>
      <c r="K21" s="9"/>
      <c r="L21" s="9"/>
    </row>
    <row r="22" spans="1:12" ht="45" customHeight="1">
      <c r="A22" s="10" t="s">
        <v>188</v>
      </c>
      <c r="B22" s="8" t="s">
        <v>120</v>
      </c>
      <c r="C22" s="8" t="s">
        <v>189</v>
      </c>
      <c r="D22" s="27">
        <f t="shared" si="1"/>
        <v>30</v>
      </c>
      <c r="E22" s="27">
        <v>30</v>
      </c>
      <c r="F22" s="9">
        <v>0</v>
      </c>
      <c r="G22" s="9">
        <v>0</v>
      </c>
      <c r="H22" s="9"/>
      <c r="I22" s="9"/>
      <c r="J22" s="9"/>
      <c r="K22" s="9"/>
      <c r="L22" s="9"/>
    </row>
    <row r="23" spans="1:12" ht="45" customHeight="1">
      <c r="A23" s="10" t="s">
        <v>188</v>
      </c>
      <c r="B23" s="8" t="s">
        <v>120</v>
      </c>
      <c r="C23" s="8" t="s">
        <v>190</v>
      </c>
      <c r="D23" s="27">
        <f t="shared" si="1"/>
        <v>18</v>
      </c>
      <c r="E23" s="27">
        <v>18</v>
      </c>
      <c r="F23" s="9">
        <v>0</v>
      </c>
      <c r="G23" s="9">
        <v>0</v>
      </c>
      <c r="H23" s="9"/>
      <c r="I23" s="9"/>
      <c r="J23" s="9"/>
      <c r="K23" s="9"/>
      <c r="L23" s="9"/>
    </row>
    <row r="24" spans="1:12" ht="45" customHeight="1">
      <c r="A24" s="10" t="s">
        <v>188</v>
      </c>
      <c r="B24" s="8" t="s">
        <v>120</v>
      </c>
      <c r="C24" s="8" t="s">
        <v>191</v>
      </c>
      <c r="D24" s="27">
        <f t="shared" si="1"/>
        <v>70</v>
      </c>
      <c r="E24" s="27">
        <v>70</v>
      </c>
      <c r="F24" s="9">
        <v>0</v>
      </c>
      <c r="G24" s="9">
        <v>0</v>
      </c>
      <c r="H24" s="9"/>
      <c r="I24" s="9"/>
      <c r="J24" s="9"/>
      <c r="K24" s="9"/>
      <c r="L24" s="9"/>
    </row>
    <row r="25" spans="1:12" ht="45" customHeight="1">
      <c r="A25" s="10" t="s">
        <v>188</v>
      </c>
      <c r="B25" s="8" t="s">
        <v>120</v>
      </c>
      <c r="C25" s="8" t="s">
        <v>192</v>
      </c>
      <c r="D25" s="27">
        <f t="shared" si="1"/>
        <v>28</v>
      </c>
      <c r="E25" s="27">
        <v>28</v>
      </c>
      <c r="F25" s="9">
        <v>0</v>
      </c>
      <c r="G25" s="9">
        <v>0</v>
      </c>
      <c r="H25" s="9"/>
      <c r="I25" s="9"/>
      <c r="J25" s="9"/>
      <c r="K25" s="9"/>
      <c r="L25" s="9"/>
    </row>
    <row r="26" spans="1:12" ht="45" customHeight="1">
      <c r="A26" s="10" t="s">
        <v>188</v>
      </c>
      <c r="B26" s="8" t="s">
        <v>120</v>
      </c>
      <c r="C26" s="8" t="s">
        <v>193</v>
      </c>
      <c r="D26" s="27">
        <f t="shared" si="1"/>
        <v>5.5</v>
      </c>
      <c r="E26" s="27">
        <v>5.5</v>
      </c>
      <c r="F26" s="9">
        <v>0</v>
      </c>
      <c r="G26" s="9">
        <v>0</v>
      </c>
      <c r="H26" s="9"/>
      <c r="I26" s="9"/>
      <c r="J26" s="9"/>
      <c r="K26" s="9"/>
      <c r="L26" s="9"/>
    </row>
    <row r="27" spans="1:12" ht="45" customHeight="1">
      <c r="A27" s="10" t="s">
        <v>188</v>
      </c>
      <c r="B27" s="8" t="s">
        <v>120</v>
      </c>
      <c r="C27" s="8" t="s">
        <v>194</v>
      </c>
      <c r="D27" s="27">
        <f t="shared" si="1"/>
        <v>3.4</v>
      </c>
      <c r="E27" s="27">
        <v>3.4</v>
      </c>
      <c r="F27" s="9">
        <v>0</v>
      </c>
      <c r="G27" s="9">
        <v>0</v>
      </c>
      <c r="H27" s="9"/>
      <c r="I27" s="9"/>
      <c r="J27" s="9"/>
      <c r="K27" s="9"/>
      <c r="L27" s="9"/>
    </row>
    <row r="28" spans="1:12" ht="45" customHeight="1">
      <c r="A28" s="10" t="s">
        <v>188</v>
      </c>
      <c r="B28" s="8" t="s">
        <v>120</v>
      </c>
      <c r="C28" s="8" t="s">
        <v>195</v>
      </c>
      <c r="D28" s="27">
        <f t="shared" si="1"/>
        <v>58</v>
      </c>
      <c r="E28" s="27">
        <v>58</v>
      </c>
      <c r="F28" s="9">
        <v>0</v>
      </c>
      <c r="G28" s="9">
        <v>0</v>
      </c>
      <c r="H28" s="9"/>
      <c r="I28" s="9"/>
      <c r="J28" s="9"/>
      <c r="K28" s="9"/>
      <c r="L28" s="9"/>
    </row>
    <row r="29" spans="1:12" ht="45" customHeight="1">
      <c r="A29" s="10" t="s">
        <v>188</v>
      </c>
      <c r="B29" s="8" t="s">
        <v>120</v>
      </c>
      <c r="C29" s="8" t="s">
        <v>196</v>
      </c>
      <c r="D29" s="27">
        <f t="shared" si="1"/>
        <v>100</v>
      </c>
      <c r="E29" s="27">
        <v>100</v>
      </c>
      <c r="F29" s="9">
        <v>0</v>
      </c>
      <c r="G29" s="9">
        <v>0</v>
      </c>
      <c r="H29" s="9"/>
      <c r="I29" s="9"/>
      <c r="J29" s="9"/>
      <c r="K29" s="9"/>
      <c r="L29" s="9"/>
    </row>
    <row r="30" spans="1:12" ht="45" customHeight="1">
      <c r="A30" s="8" t="s">
        <v>188</v>
      </c>
      <c r="B30" s="8" t="s">
        <v>120</v>
      </c>
      <c r="C30" s="8" t="s">
        <v>197</v>
      </c>
      <c r="D30" s="27">
        <f t="shared" si="1"/>
        <v>30</v>
      </c>
      <c r="E30" s="27">
        <v>30</v>
      </c>
      <c r="F30" s="9">
        <v>0</v>
      </c>
      <c r="G30" s="9">
        <v>0</v>
      </c>
      <c r="H30" s="9"/>
      <c r="I30" s="9"/>
      <c r="J30" s="9"/>
      <c r="K30" s="9"/>
      <c r="L30" s="9"/>
    </row>
    <row r="31" spans="1:12" ht="45" customHeight="1">
      <c r="A31" s="8" t="s">
        <v>188</v>
      </c>
      <c r="B31" s="8" t="s">
        <v>120</v>
      </c>
      <c r="C31" s="8" t="s">
        <v>198</v>
      </c>
      <c r="D31" s="27">
        <f t="shared" si="1"/>
        <v>114</v>
      </c>
      <c r="E31" s="27">
        <v>114</v>
      </c>
      <c r="F31" s="9">
        <v>0</v>
      </c>
      <c r="G31" s="9">
        <v>0</v>
      </c>
      <c r="H31" s="9"/>
      <c r="I31" s="9"/>
      <c r="J31" s="9"/>
      <c r="K31" s="9"/>
      <c r="L31" s="9"/>
    </row>
    <row r="32" spans="1:12" ht="45" customHeight="1">
      <c r="A32" s="8" t="s">
        <v>188</v>
      </c>
      <c r="B32" s="8" t="s">
        <v>120</v>
      </c>
      <c r="C32" s="8" t="s">
        <v>199</v>
      </c>
      <c r="D32" s="27">
        <f t="shared" si="1"/>
        <v>30</v>
      </c>
      <c r="E32" s="27">
        <v>30</v>
      </c>
      <c r="F32" s="9">
        <v>0</v>
      </c>
      <c r="G32" s="9">
        <v>0</v>
      </c>
      <c r="H32" s="9"/>
      <c r="I32" s="9"/>
      <c r="J32" s="9"/>
      <c r="K32" s="9"/>
      <c r="L32" s="9"/>
    </row>
    <row r="33" spans="1:12" ht="45" customHeight="1">
      <c r="A33" s="8" t="s">
        <v>188</v>
      </c>
      <c r="B33" s="8" t="s">
        <v>120</v>
      </c>
      <c r="C33" s="8" t="s">
        <v>200</v>
      </c>
      <c r="D33" s="27">
        <f t="shared" si="1"/>
        <v>260</v>
      </c>
      <c r="E33" s="27">
        <v>260</v>
      </c>
      <c r="F33" s="9">
        <v>0</v>
      </c>
      <c r="G33" s="9">
        <v>0</v>
      </c>
      <c r="H33" s="9"/>
      <c r="I33" s="9"/>
      <c r="J33" s="9"/>
      <c r="K33" s="9"/>
      <c r="L33" s="9"/>
    </row>
    <row r="34" spans="1:12" ht="45" customHeight="1">
      <c r="A34" s="8" t="s">
        <v>188</v>
      </c>
      <c r="B34" s="8" t="s">
        <v>120</v>
      </c>
      <c r="C34" s="8" t="s">
        <v>201</v>
      </c>
      <c r="D34" s="27">
        <f t="shared" si="1"/>
        <v>10</v>
      </c>
      <c r="E34" s="27">
        <v>10</v>
      </c>
      <c r="F34" s="9">
        <v>0</v>
      </c>
      <c r="G34" s="9">
        <v>0</v>
      </c>
      <c r="H34" s="9"/>
      <c r="I34" s="9"/>
      <c r="J34" s="9"/>
      <c r="K34" s="9"/>
      <c r="L34" s="9"/>
    </row>
    <row r="35" spans="1:12" ht="45" customHeight="1">
      <c r="A35" s="8" t="s">
        <v>188</v>
      </c>
      <c r="B35" s="8" t="s">
        <v>120</v>
      </c>
      <c r="C35" s="8" t="s">
        <v>202</v>
      </c>
      <c r="D35" s="27">
        <f t="shared" si="1"/>
        <v>10</v>
      </c>
      <c r="E35" s="27">
        <v>10</v>
      </c>
      <c r="F35" s="9">
        <v>0</v>
      </c>
      <c r="G35" s="9">
        <v>0</v>
      </c>
      <c r="H35" s="9"/>
      <c r="I35" s="9"/>
      <c r="J35" s="9"/>
      <c r="K35" s="9"/>
      <c r="L35" s="9"/>
    </row>
    <row r="36" spans="1:12" ht="45" customHeight="1">
      <c r="A36" s="8" t="s">
        <v>188</v>
      </c>
      <c r="B36" s="8" t="s">
        <v>120</v>
      </c>
      <c r="C36" s="8" t="s">
        <v>203</v>
      </c>
      <c r="D36" s="27">
        <f t="shared" si="1"/>
        <v>48.91</v>
      </c>
      <c r="E36" s="27">
        <v>48.91</v>
      </c>
      <c r="F36" s="9">
        <v>0</v>
      </c>
      <c r="G36" s="9">
        <v>0</v>
      </c>
      <c r="H36" s="9"/>
      <c r="I36" s="9"/>
      <c r="J36" s="9"/>
      <c r="K36" s="9"/>
      <c r="L36" s="9"/>
    </row>
    <row r="37" spans="1:12" ht="45" customHeight="1">
      <c r="A37" s="8" t="s">
        <v>188</v>
      </c>
      <c r="B37" s="8" t="s">
        <v>120</v>
      </c>
      <c r="C37" s="8" t="s">
        <v>204</v>
      </c>
      <c r="D37" s="27">
        <f t="shared" si="1"/>
        <v>23.51</v>
      </c>
      <c r="E37" s="27">
        <v>23.51</v>
      </c>
      <c r="F37" s="9">
        <v>0</v>
      </c>
      <c r="G37" s="9">
        <v>0</v>
      </c>
      <c r="H37" s="9"/>
      <c r="I37" s="9"/>
      <c r="J37" s="9"/>
      <c r="K37" s="9"/>
      <c r="L37" s="9"/>
    </row>
    <row r="38" spans="1:12" ht="45" customHeight="1">
      <c r="A38" s="8" t="s">
        <v>188</v>
      </c>
      <c r="B38" s="8" t="s">
        <v>120</v>
      </c>
      <c r="C38" s="8" t="s">
        <v>205</v>
      </c>
      <c r="D38" s="27">
        <f t="shared" si="1"/>
        <v>30</v>
      </c>
      <c r="E38" s="27">
        <v>30</v>
      </c>
      <c r="F38" s="9">
        <v>0</v>
      </c>
      <c r="G38" s="9">
        <v>0</v>
      </c>
      <c r="H38" s="9"/>
      <c r="I38" s="9"/>
      <c r="J38" s="9"/>
      <c r="K38" s="9"/>
      <c r="L38" s="9"/>
    </row>
    <row r="39" spans="1:12" ht="45" customHeight="1">
      <c r="A39" s="8" t="s">
        <v>188</v>
      </c>
      <c r="B39" s="8" t="s">
        <v>120</v>
      </c>
      <c r="C39" s="8" t="s">
        <v>206</v>
      </c>
      <c r="D39" s="27">
        <f t="shared" ref="D39:D70" si="2">E39+F39+G39</f>
        <v>100</v>
      </c>
      <c r="E39" s="27">
        <v>100</v>
      </c>
      <c r="F39" s="9">
        <v>0</v>
      </c>
      <c r="G39" s="9">
        <v>0</v>
      </c>
      <c r="H39" s="9"/>
      <c r="I39" s="9"/>
      <c r="J39" s="9"/>
      <c r="K39" s="9"/>
      <c r="L39" s="9"/>
    </row>
    <row r="40" spans="1:12" ht="45" customHeight="1">
      <c r="A40" s="8" t="s">
        <v>188</v>
      </c>
      <c r="B40" s="8" t="s">
        <v>120</v>
      </c>
      <c r="C40" s="8" t="s">
        <v>207</v>
      </c>
      <c r="D40" s="27">
        <f t="shared" si="2"/>
        <v>88.69</v>
      </c>
      <c r="E40" s="27">
        <v>88.69</v>
      </c>
      <c r="F40" s="9">
        <v>0</v>
      </c>
      <c r="G40" s="9">
        <v>0</v>
      </c>
      <c r="H40" s="9"/>
      <c r="I40" s="9"/>
      <c r="J40" s="9"/>
      <c r="K40" s="9"/>
      <c r="L40" s="9"/>
    </row>
    <row r="41" spans="1:12" ht="45" customHeight="1">
      <c r="A41" s="8" t="s">
        <v>188</v>
      </c>
      <c r="B41" s="8" t="s">
        <v>120</v>
      </c>
      <c r="C41" s="8" t="s">
        <v>208</v>
      </c>
      <c r="D41" s="27">
        <f t="shared" si="2"/>
        <v>1.69</v>
      </c>
      <c r="E41" s="27">
        <v>1.69</v>
      </c>
      <c r="F41" s="9">
        <v>0</v>
      </c>
      <c r="G41" s="9">
        <v>0</v>
      </c>
      <c r="H41" s="9"/>
      <c r="I41" s="9"/>
      <c r="J41" s="9"/>
      <c r="K41" s="9"/>
      <c r="L41" s="9"/>
    </row>
    <row r="42" spans="1:12" ht="45" customHeight="1">
      <c r="A42" s="8" t="s">
        <v>188</v>
      </c>
      <c r="B42" s="8" t="s">
        <v>120</v>
      </c>
      <c r="C42" s="8" t="s">
        <v>209</v>
      </c>
      <c r="D42" s="27">
        <f t="shared" si="2"/>
        <v>37.909999999999997</v>
      </c>
      <c r="E42" s="27">
        <v>37.909999999999997</v>
      </c>
      <c r="F42" s="9">
        <v>0</v>
      </c>
      <c r="G42" s="9">
        <v>0</v>
      </c>
      <c r="H42" s="9"/>
      <c r="I42" s="9"/>
      <c r="J42" s="9"/>
      <c r="K42" s="9"/>
      <c r="L42" s="9"/>
    </row>
    <row r="43" spans="1:12" ht="45" customHeight="1">
      <c r="A43" s="8" t="s">
        <v>188</v>
      </c>
      <c r="B43" s="8" t="s">
        <v>120</v>
      </c>
      <c r="C43" s="8" t="s">
        <v>210</v>
      </c>
      <c r="D43" s="27">
        <f t="shared" si="2"/>
        <v>109.5</v>
      </c>
      <c r="E43" s="27">
        <v>109.5</v>
      </c>
      <c r="F43" s="9">
        <v>0</v>
      </c>
      <c r="G43" s="9">
        <v>0</v>
      </c>
      <c r="H43" s="9"/>
      <c r="I43" s="9"/>
      <c r="J43" s="9"/>
      <c r="K43" s="9"/>
      <c r="L43" s="9"/>
    </row>
    <row r="44" spans="1:12" ht="45" customHeight="1">
      <c r="A44" s="8" t="s">
        <v>188</v>
      </c>
      <c r="B44" s="8" t="s">
        <v>120</v>
      </c>
      <c r="C44" s="8" t="s">
        <v>211</v>
      </c>
      <c r="D44" s="27">
        <f t="shared" si="2"/>
        <v>40</v>
      </c>
      <c r="E44" s="27">
        <v>40</v>
      </c>
      <c r="F44" s="9">
        <v>0</v>
      </c>
      <c r="G44" s="9">
        <v>0</v>
      </c>
      <c r="H44" s="9"/>
      <c r="I44" s="9"/>
      <c r="J44" s="9"/>
      <c r="K44" s="9"/>
      <c r="L44" s="9"/>
    </row>
    <row r="45" spans="1:12" ht="45" customHeight="1">
      <c r="A45" s="8" t="s">
        <v>188</v>
      </c>
      <c r="B45" s="8" t="s">
        <v>120</v>
      </c>
      <c r="C45" s="8" t="s">
        <v>212</v>
      </c>
      <c r="D45" s="27">
        <f t="shared" si="2"/>
        <v>842.43</v>
      </c>
      <c r="E45" s="27">
        <v>842.43</v>
      </c>
      <c r="F45" s="9">
        <v>0</v>
      </c>
      <c r="G45" s="9">
        <v>0</v>
      </c>
      <c r="H45" s="9"/>
      <c r="I45" s="9"/>
      <c r="J45" s="9"/>
      <c r="K45" s="9"/>
      <c r="L45" s="9"/>
    </row>
    <row r="46" spans="1:12" ht="45" customHeight="1">
      <c r="A46" s="8" t="s">
        <v>188</v>
      </c>
      <c r="B46" s="8" t="s">
        <v>120</v>
      </c>
      <c r="C46" s="8" t="s">
        <v>213</v>
      </c>
      <c r="D46" s="27">
        <f t="shared" si="2"/>
        <v>50</v>
      </c>
      <c r="E46" s="27">
        <v>50</v>
      </c>
      <c r="F46" s="9">
        <v>0</v>
      </c>
      <c r="G46" s="9">
        <v>0</v>
      </c>
      <c r="H46" s="9"/>
      <c r="I46" s="9"/>
      <c r="J46" s="9"/>
      <c r="K46" s="9"/>
      <c r="L46" s="9"/>
    </row>
    <row r="47" spans="1:12" ht="45" customHeight="1">
      <c r="A47" s="8" t="s">
        <v>188</v>
      </c>
      <c r="B47" s="8" t="s">
        <v>120</v>
      </c>
      <c r="C47" s="8" t="s">
        <v>214</v>
      </c>
      <c r="D47" s="27">
        <f t="shared" si="2"/>
        <v>100</v>
      </c>
      <c r="E47" s="27">
        <v>100</v>
      </c>
      <c r="F47" s="9">
        <v>0</v>
      </c>
      <c r="G47" s="9">
        <v>0</v>
      </c>
      <c r="H47" s="9"/>
      <c r="I47" s="9"/>
      <c r="J47" s="9"/>
      <c r="K47" s="9"/>
      <c r="L47" s="9"/>
    </row>
    <row r="48" spans="1:12" ht="45" customHeight="1">
      <c r="A48" s="8" t="s">
        <v>188</v>
      </c>
      <c r="B48" s="8" t="s">
        <v>120</v>
      </c>
      <c r="C48" s="8" t="s">
        <v>215</v>
      </c>
      <c r="D48" s="27">
        <f t="shared" si="2"/>
        <v>1.69</v>
      </c>
      <c r="E48" s="27">
        <v>1.69</v>
      </c>
      <c r="F48" s="9">
        <v>0</v>
      </c>
      <c r="G48" s="9">
        <v>0</v>
      </c>
      <c r="H48" s="9"/>
      <c r="I48" s="9"/>
      <c r="J48" s="9"/>
      <c r="K48" s="9"/>
      <c r="L48" s="9"/>
    </row>
    <row r="49" spans="1:12" ht="45" customHeight="1">
      <c r="A49" s="8" t="s">
        <v>188</v>
      </c>
      <c r="B49" s="8" t="s">
        <v>120</v>
      </c>
      <c r="C49" s="8" t="s">
        <v>216</v>
      </c>
      <c r="D49" s="27">
        <f t="shared" si="2"/>
        <v>0.8</v>
      </c>
      <c r="E49" s="27">
        <v>0.8</v>
      </c>
      <c r="F49" s="9">
        <v>0</v>
      </c>
      <c r="G49" s="9">
        <v>0</v>
      </c>
      <c r="H49" s="9"/>
      <c r="I49" s="9"/>
      <c r="J49" s="9"/>
      <c r="K49" s="9"/>
      <c r="L49" s="9"/>
    </row>
    <row r="50" spans="1:12" ht="45" customHeight="1">
      <c r="A50" s="8" t="s">
        <v>188</v>
      </c>
      <c r="B50" s="8" t="s">
        <v>120</v>
      </c>
      <c r="C50" s="8" t="s">
        <v>217</v>
      </c>
      <c r="D50" s="27">
        <f t="shared" si="2"/>
        <v>4</v>
      </c>
      <c r="E50" s="27">
        <v>4</v>
      </c>
      <c r="F50" s="9">
        <v>0</v>
      </c>
      <c r="G50" s="9">
        <v>0</v>
      </c>
      <c r="H50" s="9"/>
      <c r="I50" s="9"/>
      <c r="J50" s="9"/>
      <c r="K50" s="9"/>
      <c r="L50" s="9"/>
    </row>
    <row r="51" spans="1:12" ht="45" customHeight="1">
      <c r="A51" s="8" t="s">
        <v>188</v>
      </c>
      <c r="B51" s="8" t="s">
        <v>120</v>
      </c>
      <c r="C51" s="8" t="s">
        <v>218</v>
      </c>
      <c r="D51" s="27">
        <f t="shared" si="2"/>
        <v>4</v>
      </c>
      <c r="E51" s="27">
        <v>4</v>
      </c>
      <c r="F51" s="9">
        <v>0</v>
      </c>
      <c r="G51" s="9">
        <v>0</v>
      </c>
      <c r="H51" s="9"/>
      <c r="I51" s="9"/>
      <c r="J51" s="9"/>
      <c r="K51" s="9"/>
      <c r="L51" s="9"/>
    </row>
    <row r="52" spans="1:12" ht="45" customHeight="1">
      <c r="A52" s="8" t="s">
        <v>188</v>
      </c>
      <c r="B52" s="8" t="s">
        <v>120</v>
      </c>
      <c r="C52" s="8" t="s">
        <v>219</v>
      </c>
      <c r="D52" s="27">
        <f t="shared" si="2"/>
        <v>206.3</v>
      </c>
      <c r="E52" s="27">
        <v>206.3</v>
      </c>
      <c r="F52" s="9">
        <v>0</v>
      </c>
      <c r="G52" s="9">
        <v>0</v>
      </c>
      <c r="H52" s="9"/>
      <c r="I52" s="9"/>
      <c r="J52" s="9"/>
      <c r="K52" s="9"/>
      <c r="L52" s="9"/>
    </row>
    <row r="53" spans="1:12" ht="45" customHeight="1">
      <c r="A53" s="8" t="s">
        <v>188</v>
      </c>
      <c r="B53" s="8" t="s">
        <v>120</v>
      </c>
      <c r="C53" s="8" t="s">
        <v>220</v>
      </c>
      <c r="D53" s="27">
        <f t="shared" si="2"/>
        <v>50</v>
      </c>
      <c r="E53" s="27">
        <v>50</v>
      </c>
      <c r="F53" s="9">
        <v>0</v>
      </c>
      <c r="G53" s="9">
        <v>0</v>
      </c>
      <c r="H53" s="9"/>
      <c r="I53" s="9"/>
      <c r="J53" s="9"/>
      <c r="K53" s="9"/>
      <c r="L53" s="9"/>
    </row>
    <row r="54" spans="1:12" ht="45" customHeight="1">
      <c r="A54" s="8" t="s">
        <v>188</v>
      </c>
      <c r="B54" s="8" t="s">
        <v>120</v>
      </c>
      <c r="C54" s="8" t="s">
        <v>221</v>
      </c>
      <c r="D54" s="27">
        <f t="shared" si="2"/>
        <v>4</v>
      </c>
      <c r="E54" s="27">
        <v>4</v>
      </c>
      <c r="F54" s="9">
        <v>0</v>
      </c>
      <c r="G54" s="9">
        <v>0</v>
      </c>
      <c r="H54" s="9"/>
      <c r="I54" s="9"/>
      <c r="J54" s="9"/>
      <c r="K54" s="9"/>
      <c r="L54" s="9"/>
    </row>
    <row r="55" spans="1:12" ht="45" customHeight="1">
      <c r="A55" s="8" t="s">
        <v>188</v>
      </c>
      <c r="B55" s="8" t="s">
        <v>120</v>
      </c>
      <c r="C55" s="8" t="s">
        <v>222</v>
      </c>
      <c r="D55" s="27">
        <f t="shared" si="2"/>
        <v>40</v>
      </c>
      <c r="E55" s="27">
        <v>40</v>
      </c>
      <c r="F55" s="9">
        <v>0</v>
      </c>
      <c r="G55" s="9">
        <v>0</v>
      </c>
      <c r="H55" s="9"/>
      <c r="I55" s="9"/>
      <c r="J55" s="9"/>
      <c r="K55" s="9"/>
      <c r="L55" s="9"/>
    </row>
    <row r="56" spans="1:12" ht="45" customHeight="1">
      <c r="A56" s="8" t="s">
        <v>188</v>
      </c>
      <c r="B56" s="8" t="s">
        <v>120</v>
      </c>
      <c r="C56" s="8" t="s">
        <v>223</v>
      </c>
      <c r="D56" s="27">
        <f t="shared" si="2"/>
        <v>100</v>
      </c>
      <c r="E56" s="27">
        <v>100</v>
      </c>
      <c r="F56" s="9">
        <v>0</v>
      </c>
      <c r="G56" s="9">
        <v>0</v>
      </c>
      <c r="H56" s="9"/>
      <c r="I56" s="9"/>
      <c r="J56" s="9"/>
      <c r="K56" s="9"/>
      <c r="L56" s="9"/>
    </row>
    <row r="57" spans="1:12" ht="45" customHeight="1">
      <c r="A57" s="8" t="s">
        <v>188</v>
      </c>
      <c r="B57" s="8" t="s">
        <v>120</v>
      </c>
      <c r="C57" s="8" t="s">
        <v>224</v>
      </c>
      <c r="D57" s="27">
        <f t="shared" si="2"/>
        <v>30</v>
      </c>
      <c r="E57" s="27">
        <v>30</v>
      </c>
      <c r="F57" s="9">
        <v>0</v>
      </c>
      <c r="G57" s="9">
        <v>0</v>
      </c>
      <c r="H57" s="9"/>
      <c r="I57" s="9"/>
      <c r="J57" s="9"/>
      <c r="K57" s="9"/>
      <c r="L57" s="9"/>
    </row>
    <row r="58" spans="1:12" ht="45" customHeight="1">
      <c r="A58" s="8" t="s">
        <v>188</v>
      </c>
      <c r="B58" s="8" t="s">
        <v>120</v>
      </c>
      <c r="C58" s="8" t="s">
        <v>225</v>
      </c>
      <c r="D58" s="27">
        <f t="shared" si="2"/>
        <v>1639</v>
      </c>
      <c r="E58" s="27">
        <v>1639</v>
      </c>
      <c r="F58" s="9">
        <v>0</v>
      </c>
      <c r="G58" s="9">
        <v>0</v>
      </c>
      <c r="H58" s="9"/>
      <c r="I58" s="9"/>
      <c r="J58" s="9"/>
      <c r="K58" s="9"/>
      <c r="L58" s="9"/>
    </row>
    <row r="59" spans="1:12" ht="45" customHeight="1">
      <c r="A59" s="8" t="s">
        <v>188</v>
      </c>
      <c r="B59" s="8" t="s">
        <v>120</v>
      </c>
      <c r="C59" s="8" t="s">
        <v>226</v>
      </c>
      <c r="D59" s="27">
        <f t="shared" si="2"/>
        <v>200</v>
      </c>
      <c r="E59" s="27">
        <v>200</v>
      </c>
      <c r="F59" s="9">
        <v>0</v>
      </c>
      <c r="G59" s="9">
        <v>0</v>
      </c>
      <c r="H59" s="9"/>
      <c r="I59" s="9"/>
      <c r="J59" s="9"/>
      <c r="K59" s="9"/>
      <c r="L59" s="9"/>
    </row>
    <row r="60" spans="1:12" ht="45" customHeight="1">
      <c r="A60" s="8" t="s">
        <v>188</v>
      </c>
      <c r="B60" s="8" t="s">
        <v>120</v>
      </c>
      <c r="C60" s="8" t="s">
        <v>227</v>
      </c>
      <c r="D60" s="27">
        <f t="shared" si="2"/>
        <v>20</v>
      </c>
      <c r="E60" s="27">
        <v>20</v>
      </c>
      <c r="F60" s="9">
        <v>0</v>
      </c>
      <c r="G60" s="9">
        <v>0</v>
      </c>
      <c r="H60" s="9"/>
      <c r="I60" s="9"/>
      <c r="J60" s="9"/>
      <c r="K60" s="9"/>
      <c r="L60" s="9"/>
    </row>
    <row r="61" spans="1:12" ht="45" customHeight="1">
      <c r="A61" s="8" t="s">
        <v>188</v>
      </c>
      <c r="B61" s="8" t="s">
        <v>120</v>
      </c>
      <c r="C61" s="8" t="s">
        <v>228</v>
      </c>
      <c r="D61" s="27">
        <f t="shared" si="2"/>
        <v>1.69</v>
      </c>
      <c r="E61" s="27">
        <v>1.69</v>
      </c>
      <c r="F61" s="9">
        <v>0</v>
      </c>
      <c r="G61" s="9">
        <v>0</v>
      </c>
      <c r="H61" s="9"/>
      <c r="I61" s="9"/>
      <c r="J61" s="9"/>
      <c r="K61" s="9"/>
      <c r="L61" s="9"/>
    </row>
    <row r="62" spans="1:12" ht="45" customHeight="1">
      <c r="A62" s="8" t="s">
        <v>188</v>
      </c>
      <c r="B62" s="8" t="s">
        <v>120</v>
      </c>
      <c r="C62" s="8" t="s">
        <v>229</v>
      </c>
      <c r="D62" s="27">
        <f t="shared" si="2"/>
        <v>11.69</v>
      </c>
      <c r="E62" s="27">
        <v>11.69</v>
      </c>
      <c r="F62" s="9">
        <v>0</v>
      </c>
      <c r="G62" s="9">
        <v>0</v>
      </c>
      <c r="H62" s="9"/>
      <c r="I62" s="9"/>
      <c r="J62" s="9"/>
      <c r="K62" s="9"/>
      <c r="L62" s="9"/>
    </row>
    <row r="63" spans="1:12" ht="45" customHeight="1">
      <c r="A63" s="8" t="s">
        <v>188</v>
      </c>
      <c r="B63" s="8" t="s">
        <v>120</v>
      </c>
      <c r="C63" s="8" t="s">
        <v>230</v>
      </c>
      <c r="D63" s="27">
        <f t="shared" si="2"/>
        <v>1.69</v>
      </c>
      <c r="E63" s="27">
        <v>1.69</v>
      </c>
      <c r="F63" s="9">
        <v>0</v>
      </c>
      <c r="G63" s="9">
        <v>0</v>
      </c>
      <c r="H63" s="9"/>
      <c r="I63" s="9"/>
      <c r="J63" s="9"/>
      <c r="K63" s="9"/>
      <c r="L63" s="9"/>
    </row>
    <row r="64" spans="1:12" ht="45" customHeight="1">
      <c r="A64" s="8" t="s">
        <v>188</v>
      </c>
      <c r="B64" s="8" t="s">
        <v>120</v>
      </c>
      <c r="C64" s="8" t="s">
        <v>231</v>
      </c>
      <c r="D64" s="27">
        <f t="shared" si="2"/>
        <v>51.69</v>
      </c>
      <c r="E64" s="27">
        <v>51.69</v>
      </c>
      <c r="F64" s="9">
        <v>0</v>
      </c>
      <c r="G64" s="9">
        <v>0</v>
      </c>
      <c r="H64" s="9"/>
      <c r="I64" s="9"/>
      <c r="J64" s="9"/>
      <c r="K64" s="9"/>
      <c r="L64" s="9"/>
    </row>
    <row r="65" spans="1:12" ht="45" customHeight="1">
      <c r="A65" s="8" t="s">
        <v>188</v>
      </c>
      <c r="B65" s="8" t="s">
        <v>120</v>
      </c>
      <c r="C65" s="8" t="s">
        <v>232</v>
      </c>
      <c r="D65" s="27">
        <f t="shared" si="2"/>
        <v>203.22</v>
      </c>
      <c r="E65" s="27">
        <v>203.22</v>
      </c>
      <c r="F65" s="9">
        <v>0</v>
      </c>
      <c r="G65" s="9">
        <v>0</v>
      </c>
      <c r="H65" s="9"/>
      <c r="I65" s="9"/>
      <c r="J65" s="9"/>
      <c r="K65" s="9"/>
      <c r="L65" s="9"/>
    </row>
    <row r="66" spans="1:12" ht="45" customHeight="1">
      <c r="A66" s="8" t="s">
        <v>188</v>
      </c>
      <c r="B66" s="8" t="s">
        <v>120</v>
      </c>
      <c r="C66" s="8" t="s">
        <v>233</v>
      </c>
      <c r="D66" s="27">
        <f t="shared" si="2"/>
        <v>1.69</v>
      </c>
      <c r="E66" s="27">
        <v>1.69</v>
      </c>
      <c r="F66" s="9">
        <v>0</v>
      </c>
      <c r="G66" s="9">
        <v>0</v>
      </c>
      <c r="H66" s="9"/>
      <c r="I66" s="9"/>
      <c r="J66" s="9"/>
      <c r="K66" s="9"/>
      <c r="L66" s="9"/>
    </row>
    <row r="67" spans="1:12" ht="45" customHeight="1">
      <c r="A67" s="8" t="s">
        <v>188</v>
      </c>
      <c r="B67" s="8" t="s">
        <v>120</v>
      </c>
      <c r="C67" s="8" t="s">
        <v>234</v>
      </c>
      <c r="D67" s="27">
        <f t="shared" si="2"/>
        <v>67.69</v>
      </c>
      <c r="E67" s="27">
        <v>67.69</v>
      </c>
      <c r="F67" s="9">
        <v>0</v>
      </c>
      <c r="G67" s="9">
        <v>0</v>
      </c>
      <c r="H67" s="9"/>
      <c r="I67" s="9"/>
      <c r="J67" s="9"/>
      <c r="K67" s="9"/>
      <c r="L67" s="9"/>
    </row>
    <row r="68" spans="1:12" ht="45" customHeight="1">
      <c r="A68" s="8" t="s">
        <v>188</v>
      </c>
      <c r="B68" s="8" t="s">
        <v>120</v>
      </c>
      <c r="C68" s="8" t="s">
        <v>235</v>
      </c>
      <c r="D68" s="27">
        <f t="shared" si="2"/>
        <v>51.69</v>
      </c>
      <c r="E68" s="27">
        <v>51.69</v>
      </c>
      <c r="F68" s="9">
        <v>0</v>
      </c>
      <c r="G68" s="9">
        <v>0</v>
      </c>
      <c r="H68" s="9"/>
      <c r="I68" s="9"/>
      <c r="J68" s="9"/>
      <c r="K68" s="9"/>
      <c r="L68" s="9"/>
    </row>
    <row r="69" spans="1:12" ht="45" customHeight="1">
      <c r="A69" s="8" t="s">
        <v>188</v>
      </c>
      <c r="B69" s="8" t="s">
        <v>120</v>
      </c>
      <c r="C69" s="8" t="s">
        <v>236</v>
      </c>
      <c r="D69" s="27">
        <f t="shared" si="2"/>
        <v>1.69</v>
      </c>
      <c r="E69" s="27">
        <v>1.69</v>
      </c>
      <c r="F69" s="9">
        <v>0</v>
      </c>
      <c r="G69" s="9">
        <v>0</v>
      </c>
      <c r="H69" s="9"/>
      <c r="I69" s="9"/>
      <c r="J69" s="9"/>
      <c r="K69" s="9"/>
      <c r="L69" s="9"/>
    </row>
    <row r="70" spans="1:12" ht="45" customHeight="1">
      <c r="A70" s="8" t="s">
        <v>188</v>
      </c>
      <c r="B70" s="8" t="s">
        <v>120</v>
      </c>
      <c r="C70" s="8" t="s">
        <v>237</v>
      </c>
      <c r="D70" s="27">
        <f t="shared" si="2"/>
        <v>1.69</v>
      </c>
      <c r="E70" s="27">
        <v>1.69</v>
      </c>
      <c r="F70" s="9">
        <v>0</v>
      </c>
      <c r="G70" s="9">
        <v>0</v>
      </c>
      <c r="H70" s="9"/>
      <c r="I70" s="9"/>
      <c r="J70" s="9"/>
      <c r="K70" s="9"/>
      <c r="L70" s="9"/>
    </row>
    <row r="71" spans="1:12" ht="45" customHeight="1">
      <c r="A71" s="8" t="s">
        <v>188</v>
      </c>
      <c r="B71" s="8" t="s">
        <v>120</v>
      </c>
      <c r="C71" s="8" t="s">
        <v>238</v>
      </c>
      <c r="D71" s="27">
        <f t="shared" ref="D71:D102" si="3">E71+F71+G71</f>
        <v>1.69</v>
      </c>
      <c r="E71" s="27">
        <v>1.69</v>
      </c>
      <c r="F71" s="9">
        <v>0</v>
      </c>
      <c r="G71" s="9">
        <v>0</v>
      </c>
      <c r="H71" s="9"/>
      <c r="I71" s="9"/>
      <c r="J71" s="9"/>
      <c r="K71" s="9"/>
      <c r="L71" s="9"/>
    </row>
    <row r="72" spans="1:12" ht="45" customHeight="1">
      <c r="A72" s="8" t="s">
        <v>188</v>
      </c>
      <c r="B72" s="8" t="s">
        <v>120</v>
      </c>
      <c r="C72" s="8" t="s">
        <v>239</v>
      </c>
      <c r="D72" s="27">
        <f t="shared" si="3"/>
        <v>3854.77</v>
      </c>
      <c r="E72" s="27">
        <v>3854.77</v>
      </c>
      <c r="F72" s="9">
        <v>0</v>
      </c>
      <c r="G72" s="9">
        <v>0</v>
      </c>
      <c r="H72" s="9"/>
      <c r="I72" s="9"/>
      <c r="J72" s="9"/>
      <c r="K72" s="9"/>
      <c r="L72" s="9"/>
    </row>
    <row r="73" spans="1:12" ht="45" customHeight="1">
      <c r="A73" s="8" t="s">
        <v>188</v>
      </c>
      <c r="B73" s="8" t="s">
        <v>120</v>
      </c>
      <c r="C73" s="8" t="s">
        <v>240</v>
      </c>
      <c r="D73" s="27">
        <f t="shared" si="3"/>
        <v>10</v>
      </c>
      <c r="E73" s="27">
        <v>10</v>
      </c>
      <c r="F73" s="9">
        <v>0</v>
      </c>
      <c r="G73" s="9">
        <v>0</v>
      </c>
      <c r="H73" s="9"/>
      <c r="I73" s="9"/>
      <c r="J73" s="9"/>
      <c r="K73" s="9"/>
      <c r="L73" s="9"/>
    </row>
    <row r="74" spans="1:12" ht="45" customHeight="1">
      <c r="A74" s="8" t="s">
        <v>188</v>
      </c>
      <c r="B74" s="8" t="s">
        <v>120</v>
      </c>
      <c r="C74" s="8" t="s">
        <v>241</v>
      </c>
      <c r="D74" s="27">
        <f t="shared" si="3"/>
        <v>30</v>
      </c>
      <c r="E74" s="27">
        <v>30</v>
      </c>
      <c r="F74" s="9">
        <v>0</v>
      </c>
      <c r="G74" s="9">
        <v>0</v>
      </c>
      <c r="H74" s="9"/>
      <c r="I74" s="9"/>
      <c r="J74" s="9"/>
      <c r="K74" s="9"/>
      <c r="L74" s="9"/>
    </row>
    <row r="75" spans="1:12" ht="45" customHeight="1">
      <c r="A75" s="8" t="s">
        <v>188</v>
      </c>
      <c r="B75" s="8" t="s">
        <v>120</v>
      </c>
      <c r="C75" s="8" t="s">
        <v>242</v>
      </c>
      <c r="D75" s="27">
        <f t="shared" si="3"/>
        <v>147.68</v>
      </c>
      <c r="E75" s="27">
        <v>147.68</v>
      </c>
      <c r="F75" s="9">
        <v>0</v>
      </c>
      <c r="G75" s="9">
        <v>0</v>
      </c>
      <c r="H75" s="9"/>
      <c r="I75" s="9"/>
      <c r="J75" s="9"/>
      <c r="K75" s="9"/>
      <c r="L75" s="9"/>
    </row>
    <row r="76" spans="1:12" ht="45" customHeight="1">
      <c r="A76" s="8" t="s">
        <v>188</v>
      </c>
      <c r="B76" s="8" t="s">
        <v>120</v>
      </c>
      <c r="C76" s="8" t="s">
        <v>243</v>
      </c>
      <c r="D76" s="27">
        <f t="shared" si="3"/>
        <v>200</v>
      </c>
      <c r="E76" s="27">
        <v>200</v>
      </c>
      <c r="F76" s="9">
        <v>0</v>
      </c>
      <c r="G76" s="9">
        <v>0</v>
      </c>
      <c r="H76" s="9"/>
      <c r="I76" s="9"/>
      <c r="J76" s="9"/>
      <c r="K76" s="9"/>
      <c r="L76" s="9"/>
    </row>
    <row r="77" spans="1:12" ht="45" customHeight="1">
      <c r="A77" s="8" t="s">
        <v>188</v>
      </c>
      <c r="B77" s="8" t="s">
        <v>120</v>
      </c>
      <c r="C77" s="8" t="s">
        <v>244</v>
      </c>
      <c r="D77" s="27">
        <f t="shared" si="3"/>
        <v>1.69</v>
      </c>
      <c r="E77" s="27">
        <v>1.69</v>
      </c>
      <c r="F77" s="9">
        <v>0</v>
      </c>
      <c r="G77" s="9">
        <v>0</v>
      </c>
      <c r="H77" s="9"/>
      <c r="I77" s="9"/>
      <c r="J77" s="9"/>
      <c r="K77" s="9"/>
      <c r="L77" s="9"/>
    </row>
    <row r="78" spans="1:12" ht="45" customHeight="1">
      <c r="A78" s="8" t="s">
        <v>188</v>
      </c>
      <c r="B78" s="8" t="s">
        <v>120</v>
      </c>
      <c r="C78" s="8" t="s">
        <v>245</v>
      </c>
      <c r="D78" s="27">
        <f t="shared" si="3"/>
        <v>100</v>
      </c>
      <c r="E78" s="27">
        <v>100</v>
      </c>
      <c r="F78" s="9">
        <v>0</v>
      </c>
      <c r="G78" s="9">
        <v>0</v>
      </c>
      <c r="H78" s="9"/>
      <c r="I78" s="9"/>
      <c r="J78" s="9"/>
      <c r="K78" s="9"/>
      <c r="L78" s="9"/>
    </row>
    <row r="79" spans="1:12" ht="45" customHeight="1">
      <c r="A79" s="8" t="s">
        <v>188</v>
      </c>
      <c r="B79" s="8" t="s">
        <v>120</v>
      </c>
      <c r="C79" s="8" t="s">
        <v>246</v>
      </c>
      <c r="D79" s="27">
        <f t="shared" si="3"/>
        <v>81.69</v>
      </c>
      <c r="E79" s="27">
        <v>81.69</v>
      </c>
      <c r="F79" s="9">
        <v>0</v>
      </c>
      <c r="G79" s="9">
        <v>0</v>
      </c>
      <c r="H79" s="9"/>
      <c r="I79" s="9"/>
      <c r="J79" s="9"/>
      <c r="K79" s="9"/>
      <c r="L79" s="9"/>
    </row>
    <row r="80" spans="1:12" ht="45" customHeight="1">
      <c r="A80" s="8" t="s">
        <v>188</v>
      </c>
      <c r="B80" s="8" t="s">
        <v>120</v>
      </c>
      <c r="C80" s="8" t="s">
        <v>247</v>
      </c>
      <c r="D80" s="27">
        <f t="shared" si="3"/>
        <v>60</v>
      </c>
      <c r="E80" s="27">
        <v>60</v>
      </c>
      <c r="F80" s="9">
        <v>0</v>
      </c>
      <c r="G80" s="9">
        <v>0</v>
      </c>
      <c r="H80" s="9"/>
      <c r="I80" s="9"/>
      <c r="J80" s="9"/>
      <c r="K80" s="9"/>
      <c r="L80" s="9"/>
    </row>
    <row r="81" spans="1:12" ht="45" customHeight="1">
      <c r="A81" s="8" t="s">
        <v>188</v>
      </c>
      <c r="B81" s="8" t="s">
        <v>120</v>
      </c>
      <c r="C81" s="8" t="s">
        <v>248</v>
      </c>
      <c r="D81" s="27">
        <f t="shared" si="3"/>
        <v>1.69</v>
      </c>
      <c r="E81" s="27">
        <v>1.69</v>
      </c>
      <c r="F81" s="9">
        <v>0</v>
      </c>
      <c r="G81" s="9">
        <v>0</v>
      </c>
      <c r="H81" s="9"/>
      <c r="I81" s="9"/>
      <c r="J81" s="9"/>
      <c r="K81" s="9"/>
      <c r="L81" s="9"/>
    </row>
    <row r="82" spans="1:12" ht="45" customHeight="1">
      <c r="A82" s="8" t="s">
        <v>188</v>
      </c>
      <c r="B82" s="8" t="s">
        <v>120</v>
      </c>
      <c r="C82" s="8" t="s">
        <v>249</v>
      </c>
      <c r="D82" s="27">
        <f t="shared" si="3"/>
        <v>101.69</v>
      </c>
      <c r="E82" s="27">
        <v>101.69</v>
      </c>
      <c r="F82" s="9">
        <v>0</v>
      </c>
      <c r="G82" s="9">
        <v>0</v>
      </c>
      <c r="H82" s="9"/>
      <c r="I82" s="9"/>
      <c r="J82" s="9"/>
      <c r="K82" s="9"/>
      <c r="L82" s="9"/>
    </row>
    <row r="83" spans="1:12" ht="45" customHeight="1">
      <c r="A83" s="8" t="s">
        <v>188</v>
      </c>
      <c r="B83" s="8" t="s">
        <v>120</v>
      </c>
      <c r="C83" s="8" t="s">
        <v>250</v>
      </c>
      <c r="D83" s="27">
        <f t="shared" si="3"/>
        <v>1.69</v>
      </c>
      <c r="E83" s="27">
        <v>1.69</v>
      </c>
      <c r="F83" s="9">
        <v>0</v>
      </c>
      <c r="G83" s="9">
        <v>0</v>
      </c>
      <c r="H83" s="9"/>
      <c r="I83" s="9"/>
      <c r="J83" s="9"/>
      <c r="K83" s="9"/>
      <c r="L83" s="9"/>
    </row>
    <row r="84" spans="1:12" ht="45" customHeight="1">
      <c r="A84" s="8" t="s">
        <v>188</v>
      </c>
      <c r="B84" s="8" t="s">
        <v>120</v>
      </c>
      <c r="C84" s="8" t="s">
        <v>251</v>
      </c>
      <c r="D84" s="27">
        <f t="shared" si="3"/>
        <v>74.33</v>
      </c>
      <c r="E84" s="27">
        <v>74.33</v>
      </c>
      <c r="F84" s="9">
        <v>0</v>
      </c>
      <c r="G84" s="9">
        <v>0</v>
      </c>
      <c r="H84" s="9"/>
      <c r="I84" s="9"/>
      <c r="J84" s="9"/>
      <c r="K84" s="9"/>
      <c r="L84" s="9"/>
    </row>
    <row r="85" spans="1:12" ht="45" customHeight="1">
      <c r="A85" s="8" t="s">
        <v>188</v>
      </c>
      <c r="B85" s="8" t="s">
        <v>120</v>
      </c>
      <c r="C85" s="8" t="s">
        <v>252</v>
      </c>
      <c r="D85" s="27">
        <f t="shared" si="3"/>
        <v>11.52</v>
      </c>
      <c r="E85" s="27">
        <v>11.52</v>
      </c>
      <c r="F85" s="9">
        <v>0</v>
      </c>
      <c r="G85" s="9">
        <v>0</v>
      </c>
      <c r="H85" s="9"/>
      <c r="I85" s="9"/>
      <c r="J85" s="9"/>
      <c r="K85" s="9"/>
      <c r="L85" s="9"/>
    </row>
    <row r="86" spans="1:12" ht="45" customHeight="1">
      <c r="A86" s="8" t="s">
        <v>188</v>
      </c>
      <c r="B86" s="8" t="s">
        <v>120</v>
      </c>
      <c r="C86" s="8" t="s">
        <v>253</v>
      </c>
      <c r="D86" s="27">
        <f t="shared" si="3"/>
        <v>84.45</v>
      </c>
      <c r="E86" s="27">
        <v>84.45</v>
      </c>
      <c r="F86" s="9">
        <v>0</v>
      </c>
      <c r="G86" s="9">
        <v>0</v>
      </c>
      <c r="H86" s="9"/>
      <c r="I86" s="9"/>
      <c r="J86" s="9"/>
      <c r="K86" s="9"/>
      <c r="L86" s="9"/>
    </row>
    <row r="87" spans="1:12" ht="45" customHeight="1">
      <c r="A87" s="8" t="s">
        <v>188</v>
      </c>
      <c r="B87" s="8" t="s">
        <v>120</v>
      </c>
      <c r="C87" s="8" t="s">
        <v>254</v>
      </c>
      <c r="D87" s="27">
        <f t="shared" si="3"/>
        <v>4.6900000000000004</v>
      </c>
      <c r="E87" s="27">
        <v>4.6900000000000004</v>
      </c>
      <c r="F87" s="9">
        <v>0</v>
      </c>
      <c r="G87" s="9">
        <v>0</v>
      </c>
      <c r="H87" s="9"/>
      <c r="I87" s="9"/>
      <c r="J87" s="9"/>
      <c r="K87" s="9"/>
      <c r="L87" s="9"/>
    </row>
    <row r="88" spans="1:12" ht="45" customHeight="1">
      <c r="A88" s="8" t="s">
        <v>188</v>
      </c>
      <c r="B88" s="8" t="s">
        <v>120</v>
      </c>
      <c r="C88" s="8" t="s">
        <v>255</v>
      </c>
      <c r="D88" s="27">
        <f t="shared" si="3"/>
        <v>1.69</v>
      </c>
      <c r="E88" s="27">
        <v>1.69</v>
      </c>
      <c r="F88" s="9">
        <v>0</v>
      </c>
      <c r="G88" s="9">
        <v>0</v>
      </c>
      <c r="H88" s="9"/>
      <c r="I88" s="9"/>
      <c r="J88" s="9"/>
      <c r="K88" s="9"/>
      <c r="L88" s="9"/>
    </row>
    <row r="89" spans="1:12" ht="45" customHeight="1">
      <c r="A89" s="8" t="s">
        <v>188</v>
      </c>
      <c r="B89" s="8" t="s">
        <v>120</v>
      </c>
      <c r="C89" s="8" t="s">
        <v>256</v>
      </c>
      <c r="D89" s="27">
        <f t="shared" si="3"/>
        <v>41.76</v>
      </c>
      <c r="E89" s="27">
        <v>41.76</v>
      </c>
      <c r="F89" s="9">
        <v>0</v>
      </c>
      <c r="G89" s="9">
        <v>0</v>
      </c>
      <c r="H89" s="9"/>
      <c r="I89" s="9"/>
      <c r="J89" s="9"/>
      <c r="K89" s="9"/>
      <c r="L89" s="9"/>
    </row>
    <row r="90" spans="1:12" ht="45" customHeight="1">
      <c r="A90" s="8" t="s">
        <v>188</v>
      </c>
      <c r="B90" s="8" t="s">
        <v>120</v>
      </c>
      <c r="C90" s="8" t="s">
        <v>257</v>
      </c>
      <c r="D90" s="27">
        <f t="shared" si="3"/>
        <v>21.09</v>
      </c>
      <c r="E90" s="27">
        <v>21.09</v>
      </c>
      <c r="F90" s="9">
        <v>0</v>
      </c>
      <c r="G90" s="9">
        <v>0</v>
      </c>
      <c r="H90" s="9"/>
      <c r="I90" s="9"/>
      <c r="J90" s="9"/>
      <c r="K90" s="9"/>
      <c r="L90" s="9"/>
    </row>
    <row r="91" spans="1:12" ht="45" customHeight="1">
      <c r="A91" s="8" t="s">
        <v>188</v>
      </c>
      <c r="B91" s="8" t="s">
        <v>120</v>
      </c>
      <c r="C91" s="8" t="s">
        <v>258</v>
      </c>
      <c r="D91" s="27">
        <f t="shared" si="3"/>
        <v>10</v>
      </c>
      <c r="E91" s="27">
        <v>10</v>
      </c>
      <c r="F91" s="9">
        <v>0</v>
      </c>
      <c r="G91" s="9">
        <v>0</v>
      </c>
      <c r="H91" s="9"/>
      <c r="I91" s="9"/>
      <c r="J91" s="9"/>
      <c r="K91" s="9"/>
      <c r="L91" s="9"/>
    </row>
    <row r="92" spans="1:12" ht="45" customHeight="1">
      <c r="A92" s="8" t="s">
        <v>188</v>
      </c>
      <c r="B92" s="8" t="s">
        <v>120</v>
      </c>
      <c r="C92" s="8" t="s">
        <v>259</v>
      </c>
      <c r="D92" s="27">
        <f t="shared" si="3"/>
        <v>137.27000000000001</v>
      </c>
      <c r="E92" s="27">
        <v>137.27000000000001</v>
      </c>
      <c r="F92" s="9">
        <v>0</v>
      </c>
      <c r="G92" s="9">
        <v>0</v>
      </c>
      <c r="H92" s="9"/>
      <c r="I92" s="9"/>
      <c r="J92" s="9"/>
      <c r="K92" s="9"/>
      <c r="L92" s="9"/>
    </row>
    <row r="93" spans="1:12" ht="45" customHeight="1">
      <c r="A93" s="8" t="s">
        <v>188</v>
      </c>
      <c r="B93" s="8" t="s">
        <v>120</v>
      </c>
      <c r="C93" s="8" t="s">
        <v>260</v>
      </c>
      <c r="D93" s="27">
        <f t="shared" si="3"/>
        <v>20</v>
      </c>
      <c r="E93" s="27">
        <v>20</v>
      </c>
      <c r="F93" s="9">
        <v>0</v>
      </c>
      <c r="G93" s="9">
        <v>0</v>
      </c>
      <c r="H93" s="9"/>
      <c r="I93" s="9"/>
      <c r="J93" s="9"/>
      <c r="K93" s="9"/>
      <c r="L93" s="9"/>
    </row>
    <row r="94" spans="1:12" ht="45" customHeight="1">
      <c r="A94" s="8" t="s">
        <v>188</v>
      </c>
      <c r="B94" s="8" t="s">
        <v>120</v>
      </c>
      <c r="C94" s="8" t="s">
        <v>261</v>
      </c>
      <c r="D94" s="27">
        <f t="shared" si="3"/>
        <v>13.7</v>
      </c>
      <c r="E94" s="27">
        <v>13.7</v>
      </c>
      <c r="F94" s="9">
        <v>0</v>
      </c>
      <c r="G94" s="9">
        <v>0</v>
      </c>
      <c r="H94" s="9"/>
      <c r="I94" s="9"/>
      <c r="J94" s="9"/>
      <c r="K94" s="9"/>
      <c r="L94" s="9"/>
    </row>
    <row r="95" spans="1:12" ht="45" customHeight="1">
      <c r="A95" s="7" t="s">
        <v>188</v>
      </c>
      <c r="B95" s="8" t="s">
        <v>120</v>
      </c>
      <c r="C95" s="8" t="s">
        <v>262</v>
      </c>
      <c r="D95" s="27">
        <f t="shared" si="3"/>
        <v>1.57</v>
      </c>
      <c r="E95" s="27">
        <v>1.57</v>
      </c>
      <c r="F95" s="9">
        <v>0</v>
      </c>
      <c r="G95" s="9">
        <v>0</v>
      </c>
      <c r="H95" s="9"/>
      <c r="I95" s="9"/>
      <c r="J95" s="9"/>
      <c r="K95" s="9"/>
      <c r="L95" s="9"/>
    </row>
    <row r="96" spans="1:12" ht="45" customHeight="1">
      <c r="A96" s="7" t="s">
        <v>188</v>
      </c>
      <c r="B96" s="8" t="s">
        <v>120</v>
      </c>
      <c r="C96" s="8" t="s">
        <v>263</v>
      </c>
      <c r="D96" s="27">
        <f t="shared" si="3"/>
        <v>0.79</v>
      </c>
      <c r="E96" s="27">
        <v>0.79</v>
      </c>
      <c r="F96" s="9">
        <v>0</v>
      </c>
      <c r="G96" s="9">
        <v>0</v>
      </c>
      <c r="H96" s="9"/>
      <c r="I96" s="9"/>
      <c r="J96" s="9"/>
      <c r="K96" s="9"/>
      <c r="L96" s="9"/>
    </row>
    <row r="97" spans="1:12" ht="45" customHeight="1">
      <c r="A97" s="7" t="s">
        <v>188</v>
      </c>
      <c r="B97" s="8" t="s">
        <v>120</v>
      </c>
      <c r="C97" s="8" t="s">
        <v>264</v>
      </c>
      <c r="D97" s="27">
        <f t="shared" si="3"/>
        <v>50</v>
      </c>
      <c r="E97" s="27">
        <v>50</v>
      </c>
      <c r="F97" s="9">
        <v>0</v>
      </c>
      <c r="G97" s="9">
        <v>0</v>
      </c>
      <c r="H97" s="9"/>
      <c r="I97" s="9"/>
      <c r="J97" s="9"/>
      <c r="K97" s="9"/>
      <c r="L97" s="9"/>
    </row>
    <row r="98" spans="1:12" ht="45" customHeight="1">
      <c r="A98" s="7" t="s">
        <v>188</v>
      </c>
      <c r="B98" s="8" t="s">
        <v>120</v>
      </c>
      <c r="C98" s="8" t="s">
        <v>265</v>
      </c>
      <c r="D98" s="27">
        <f t="shared" si="3"/>
        <v>0.79</v>
      </c>
      <c r="E98" s="27">
        <v>0.79</v>
      </c>
      <c r="F98" s="9">
        <v>0</v>
      </c>
      <c r="G98" s="9">
        <v>0</v>
      </c>
      <c r="H98" s="9"/>
      <c r="I98" s="9"/>
      <c r="J98" s="9"/>
      <c r="K98" s="9"/>
      <c r="L98" s="9"/>
    </row>
    <row r="99" spans="1:12" ht="45" customHeight="1">
      <c r="A99" s="7">
        <v>229</v>
      </c>
      <c r="B99" s="8" t="s">
        <v>90</v>
      </c>
      <c r="C99" s="8"/>
      <c r="D99" s="27">
        <f t="shared" si="3"/>
        <v>40</v>
      </c>
      <c r="E99" s="27">
        <v>40</v>
      </c>
      <c r="F99" s="9">
        <v>0</v>
      </c>
      <c r="G99" s="9">
        <v>0</v>
      </c>
      <c r="H99" s="9"/>
      <c r="I99" s="9"/>
      <c r="J99" s="9"/>
      <c r="K99" s="9"/>
      <c r="L99" s="9"/>
    </row>
    <row r="100" spans="1:12" ht="45" customHeight="1">
      <c r="A100" s="7">
        <v>22999</v>
      </c>
      <c r="B100" s="8" t="s">
        <v>90</v>
      </c>
      <c r="C100" s="8"/>
      <c r="D100" s="27">
        <f t="shared" si="3"/>
        <v>40</v>
      </c>
      <c r="E100" s="27">
        <v>40</v>
      </c>
      <c r="F100" s="9">
        <v>0</v>
      </c>
      <c r="G100" s="9">
        <v>0</v>
      </c>
      <c r="H100" s="9"/>
      <c r="I100" s="9"/>
      <c r="J100" s="9"/>
      <c r="K100" s="9"/>
      <c r="L100" s="9"/>
    </row>
    <row r="101" spans="1:12" ht="45" customHeight="1">
      <c r="A101" s="7">
        <v>2299999</v>
      </c>
      <c r="B101" s="8" t="s">
        <v>90</v>
      </c>
      <c r="C101" s="8"/>
      <c r="D101" s="27">
        <f t="shared" si="3"/>
        <v>40</v>
      </c>
      <c r="E101" s="27">
        <v>40</v>
      </c>
      <c r="F101" s="9">
        <v>0</v>
      </c>
      <c r="G101" s="9">
        <v>0</v>
      </c>
      <c r="H101" s="9"/>
      <c r="I101" s="9"/>
      <c r="J101" s="9"/>
      <c r="K101" s="9"/>
      <c r="L101" s="9"/>
    </row>
    <row r="102" spans="1:12" ht="45" customHeight="1">
      <c r="A102" s="7" t="s">
        <v>266</v>
      </c>
      <c r="B102" s="8" t="s">
        <v>120</v>
      </c>
      <c r="C102" s="8" t="s">
        <v>174</v>
      </c>
      <c r="D102" s="27">
        <f t="shared" si="3"/>
        <v>40</v>
      </c>
      <c r="E102" s="27">
        <v>40</v>
      </c>
      <c r="F102" s="9">
        <v>0</v>
      </c>
      <c r="G102" s="9">
        <v>0</v>
      </c>
      <c r="H102" s="9"/>
      <c r="I102" s="9"/>
      <c r="J102" s="9"/>
      <c r="K102" s="9"/>
      <c r="L102" s="9"/>
    </row>
    <row r="103" spans="1:12" ht="45" customHeight="1"/>
    <row r="104" spans="1:12" ht="45" customHeight="1"/>
    <row r="105" spans="1:12" ht="45" customHeight="1"/>
    <row r="106" spans="1:12" ht="45" customHeight="1"/>
    <row r="107" spans="1:12" ht="45" customHeight="1"/>
    <row r="108" spans="1:12" ht="45" customHeight="1"/>
    <row r="109" spans="1:12" ht="45" customHeight="1"/>
    <row r="110" spans="1:12" ht="45" customHeight="1"/>
    <row r="111" spans="1:12" ht="45" customHeight="1"/>
    <row r="112" spans="1: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H7" sqref="H7"/>
    </sheetView>
  </sheetViews>
  <sheetFormatPr defaultRowHeight="13.5"/>
  <cols>
    <col min="1" max="1" width="13.75" customWidth="1"/>
    <col min="2" max="2" width="22.875" customWidth="1"/>
    <col min="3" max="5" width="13.5" customWidth="1"/>
  </cols>
  <sheetData>
    <row r="2" spans="1:5" ht="24" customHeight="1">
      <c r="A2" s="46" t="s">
        <v>267</v>
      </c>
      <c r="B2" s="46"/>
      <c r="C2" s="46"/>
      <c r="D2" s="46"/>
      <c r="E2" s="46"/>
    </row>
    <row r="3" spans="1:5">
      <c r="E3" t="s">
        <v>268</v>
      </c>
    </row>
    <row r="4" spans="1:5" ht="31.5" customHeight="1">
      <c r="A4" s="37" t="s">
        <v>269</v>
      </c>
      <c r="B4" s="37" t="s">
        <v>270</v>
      </c>
      <c r="C4" s="37" t="s">
        <v>271</v>
      </c>
      <c r="D4" s="37"/>
      <c r="E4" s="37"/>
    </row>
    <row r="5" spans="1:5" ht="31.5" customHeight="1">
      <c r="A5" s="37"/>
      <c r="B5" s="37"/>
      <c r="C5" s="2" t="s">
        <v>272</v>
      </c>
      <c r="D5" s="2" t="s">
        <v>273</v>
      </c>
      <c r="E5" s="2" t="s">
        <v>274</v>
      </c>
    </row>
    <row r="6" spans="1:5" ht="22.5" customHeight="1">
      <c r="A6" s="4"/>
      <c r="B6" s="4"/>
      <c r="C6" s="4"/>
      <c r="D6" s="4"/>
      <c r="E6" s="4"/>
    </row>
    <row r="7" spans="1:5" ht="22.5" customHeight="1">
      <c r="A7" s="4"/>
      <c r="B7" s="4"/>
      <c r="C7" s="4"/>
      <c r="D7" s="4"/>
      <c r="E7" s="4"/>
    </row>
    <row r="8" spans="1:5" ht="22.5" customHeight="1">
      <c r="A8" s="4"/>
      <c r="B8" s="4"/>
      <c r="C8" s="4"/>
      <c r="D8" s="4"/>
      <c r="E8" s="4"/>
    </row>
    <row r="9" spans="1:5" ht="22.5" customHeight="1">
      <c r="A9" s="4"/>
      <c r="B9" s="4"/>
      <c r="C9" s="4"/>
      <c r="D9" s="4"/>
      <c r="E9" s="4"/>
    </row>
    <row r="10" spans="1:5" ht="22.5" customHeight="1">
      <c r="A10" s="4"/>
      <c r="B10" s="4"/>
      <c r="C10" s="4"/>
      <c r="D10" s="4"/>
      <c r="E10" s="4"/>
    </row>
    <row r="11" spans="1:5" ht="22.5" customHeight="1">
      <c r="A11" s="4"/>
      <c r="B11" s="4"/>
      <c r="C11" s="4"/>
      <c r="D11" s="4"/>
      <c r="E11" s="4"/>
    </row>
    <row r="12" spans="1:5" ht="22.5" customHeight="1">
      <c r="A12" s="4"/>
      <c r="B12" s="4"/>
      <c r="C12" s="4"/>
      <c r="D12" s="4"/>
      <c r="E12" s="4"/>
    </row>
    <row r="13" spans="1:5" ht="22.5" customHeight="1">
      <c r="A13" s="4"/>
      <c r="B13" s="4"/>
      <c r="C13" s="4"/>
      <c r="D13" s="4"/>
      <c r="E13" s="4"/>
    </row>
    <row r="14" spans="1:5" ht="22.5" customHeight="1">
      <c r="A14" s="4"/>
      <c r="B14" s="4"/>
      <c r="C14" s="4"/>
      <c r="D14" s="4"/>
      <c r="E14" s="4"/>
    </row>
    <row r="15" spans="1:5" ht="22.5" customHeight="1">
      <c r="A15" s="4"/>
      <c r="B15" s="4"/>
      <c r="C15" s="4"/>
      <c r="D15" s="4"/>
      <c r="E15" s="4"/>
    </row>
    <row r="16" spans="1:5" ht="22.5" customHeight="1">
      <c r="A16" s="4"/>
      <c r="B16" s="2" t="s">
        <v>272</v>
      </c>
      <c r="C16" s="4"/>
      <c r="D16" s="4"/>
      <c r="E16" s="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B8" sqref="B8:D9"/>
    </sheetView>
  </sheetViews>
  <sheetFormatPr defaultColWidth="9" defaultRowHeight="13.5"/>
  <cols>
    <col min="1" max="1" width="32.625" style="1" customWidth="1"/>
    <col min="2" max="23" width="10.625" customWidth="1"/>
  </cols>
  <sheetData>
    <row r="1" spans="1:23" ht="30" customHeight="1">
      <c r="F1" s="11"/>
      <c r="W1" s="12" t="s">
        <v>56</v>
      </c>
    </row>
    <row r="2" spans="1:23" ht="15.75" customHeight="1">
      <c r="A2" s="34"/>
      <c r="B2" s="30"/>
      <c r="C2" s="30"/>
      <c r="D2" s="30"/>
      <c r="E2" s="30"/>
      <c r="F2" s="30"/>
    </row>
    <row r="3" spans="1:23" ht="30" customHeight="1">
      <c r="A3" s="34" t="s">
        <v>57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20.25" customHeight="1">
      <c r="A4" s="35" t="str">
        <f ca="1">预算01表!A4</f>
        <v>部门名称：天津经济技术开发区西部片区管理局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2" t="s">
        <v>3</v>
      </c>
    </row>
    <row r="5" spans="1:23" ht="50.1" customHeight="1">
      <c r="A5" s="38" t="s">
        <v>58</v>
      </c>
      <c r="B5" s="37" t="s">
        <v>59</v>
      </c>
      <c r="C5" s="37" t="s">
        <v>60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 t="s">
        <v>61</v>
      </c>
      <c r="Q5" s="37"/>
      <c r="R5" s="37"/>
      <c r="S5" s="37"/>
      <c r="T5" s="37"/>
      <c r="U5" s="37"/>
      <c r="V5" s="37"/>
      <c r="W5" s="37"/>
    </row>
    <row r="6" spans="1:23" ht="50.1" customHeight="1">
      <c r="A6" s="38"/>
      <c r="B6" s="37"/>
      <c r="C6" s="38" t="s">
        <v>62</v>
      </c>
      <c r="D6" s="38"/>
      <c r="E6" s="38"/>
      <c r="F6" s="38"/>
      <c r="G6" s="39" t="s">
        <v>63</v>
      </c>
      <c r="H6" s="38" t="s">
        <v>64</v>
      </c>
      <c r="I6" s="38"/>
      <c r="J6" s="38"/>
      <c r="K6" s="38"/>
      <c r="L6" s="38"/>
      <c r="M6" s="38"/>
      <c r="N6" s="38"/>
      <c r="O6" s="38"/>
      <c r="P6" s="37" t="s">
        <v>65</v>
      </c>
      <c r="Q6" s="37" t="s">
        <v>66</v>
      </c>
      <c r="R6" s="37"/>
      <c r="S6" s="37"/>
      <c r="T6" s="37"/>
      <c r="U6" s="37" t="s">
        <v>67</v>
      </c>
      <c r="V6" s="37"/>
      <c r="W6" s="37"/>
    </row>
    <row r="7" spans="1:23" ht="50.1" customHeight="1">
      <c r="A7" s="38"/>
      <c r="B7" s="37"/>
      <c r="C7" s="3" t="s">
        <v>65</v>
      </c>
      <c r="D7" s="3" t="s">
        <v>68</v>
      </c>
      <c r="E7" s="3" t="s">
        <v>69</v>
      </c>
      <c r="F7" s="3" t="s">
        <v>70</v>
      </c>
      <c r="G7" s="39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7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26">
        <f t="shared" ref="B8:W8" si="0">B9</f>
        <v>12073.37</v>
      </c>
      <c r="C8" s="26">
        <f t="shared" si="0"/>
        <v>12073.37</v>
      </c>
      <c r="D8" s="26">
        <f t="shared" si="0"/>
        <v>12073.37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</row>
    <row r="9" spans="1:23" ht="30" customHeight="1">
      <c r="A9" s="21" t="str">
        <f>MID(A4,6,100)</f>
        <v>天津经济技术开发区西部片区管理局</v>
      </c>
      <c r="B9" s="26">
        <f>SUM(P9,H9,C9,G9)</f>
        <v>12073.37</v>
      </c>
      <c r="C9" s="26">
        <f>SUM(D9:F9)</f>
        <v>12073.37</v>
      </c>
      <c r="D9" s="26">
        <v>12073.37</v>
      </c>
      <c r="E9" s="20"/>
      <c r="F9" s="20"/>
      <c r="G9" s="20"/>
      <c r="H9" s="20">
        <f>SUM(I9:O9)</f>
        <v>0</v>
      </c>
      <c r="I9" s="20"/>
      <c r="J9" s="20"/>
      <c r="K9" s="20"/>
      <c r="L9" s="20"/>
      <c r="M9" s="20"/>
      <c r="N9" s="20"/>
      <c r="O9" s="20"/>
      <c r="P9" s="20">
        <f>SUM(U9,Q9)</f>
        <v>0</v>
      </c>
      <c r="Q9" s="20">
        <f>SUM(R9:T9)</f>
        <v>0</v>
      </c>
      <c r="R9" s="20"/>
      <c r="S9" s="20"/>
      <c r="T9" s="20"/>
      <c r="U9" s="20">
        <f>SUM(V9:W9)</f>
        <v>0</v>
      </c>
      <c r="V9" s="20"/>
      <c r="W9" s="20"/>
    </row>
    <row r="10" spans="1:23" ht="30" customHeight="1">
      <c r="A10" s="21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</sheetData>
  <mergeCells count="13">
    <mergeCell ref="H6:O6"/>
    <mergeCell ref="Q6:T6"/>
    <mergeCell ref="U6:W6"/>
    <mergeCell ref="A2:F2"/>
    <mergeCell ref="A3:W3"/>
    <mergeCell ref="A4:U4"/>
    <mergeCell ref="C5:O5"/>
    <mergeCell ref="P5:W5"/>
    <mergeCell ref="A5:A7"/>
    <mergeCell ref="B5:B7"/>
    <mergeCell ref="G6:G7"/>
    <mergeCell ref="P6:P7"/>
    <mergeCell ref="C6:F6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showZeros="0" view="pageBreakPreview" topLeftCell="A3" workbookViewId="0">
      <selection activeCell="C5" sqref="C5:E13"/>
    </sheetView>
  </sheetViews>
  <sheetFormatPr defaultColWidth="9" defaultRowHeight="13.5"/>
  <cols>
    <col min="1" max="1" width="9.625" customWidth="1"/>
    <col min="2" max="2" width="26.5" style="1" customWidth="1"/>
    <col min="3" max="10" width="12.5" customWidth="1"/>
  </cols>
  <sheetData>
    <row r="1" spans="1:10" ht="30" customHeight="1">
      <c r="J1" s="11" t="s">
        <v>80</v>
      </c>
    </row>
    <row r="2" spans="1:10" ht="45.75" customHeight="1">
      <c r="A2" s="40" t="s">
        <v>81</v>
      </c>
      <c r="B2" s="41"/>
      <c r="C2" s="40"/>
      <c r="D2" s="40"/>
      <c r="E2" s="40"/>
      <c r="F2" s="40"/>
      <c r="G2" s="40"/>
      <c r="H2" s="40"/>
      <c r="I2" s="40"/>
      <c r="J2" s="40"/>
    </row>
    <row r="3" spans="1:10" ht="20.25" customHeight="1">
      <c r="A3" t="str">
        <f ca="1">预算01表!A4</f>
        <v>部门名称：天津经济技术开发区西部片区管理局</v>
      </c>
      <c r="J3" s="12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27">
        <f t="shared" ref="C5:J5" si="0">SUM(C7:C99)</f>
        <v>12073.37</v>
      </c>
      <c r="D5" s="27">
        <f t="shared" si="0"/>
        <v>1477.37</v>
      </c>
      <c r="E5" s="27">
        <f t="shared" si="0"/>
        <v>10596</v>
      </c>
      <c r="F5" s="14">
        <f t="shared" si="0"/>
        <v>0</v>
      </c>
      <c r="G5" s="14">
        <f t="shared" si="0"/>
        <v>0</v>
      </c>
      <c r="H5" s="14">
        <f t="shared" si="0"/>
        <v>0</v>
      </c>
      <c r="I5" s="14">
        <f t="shared" si="0"/>
        <v>0</v>
      </c>
      <c r="J5" s="14">
        <f t="shared" si="0"/>
        <v>0</v>
      </c>
    </row>
    <row r="6" spans="1:10" ht="45" customHeight="1">
      <c r="A6" s="4"/>
      <c r="B6" s="5" t="str">
        <f>MID(A3,6,100)</f>
        <v>天津经济技术开发区西部片区管理局</v>
      </c>
      <c r="C6" s="27">
        <f t="shared" ref="C6:J6" si="1">SUM(C7:C99)</f>
        <v>12073.37</v>
      </c>
      <c r="D6" s="27">
        <f t="shared" si="1"/>
        <v>1477.37</v>
      </c>
      <c r="E6" s="27">
        <f t="shared" si="1"/>
        <v>10596</v>
      </c>
      <c r="F6" s="14">
        <f t="shared" si="1"/>
        <v>0</v>
      </c>
      <c r="G6" s="14">
        <f t="shared" si="1"/>
        <v>0</v>
      </c>
      <c r="H6" s="14">
        <f t="shared" si="1"/>
        <v>0</v>
      </c>
      <c r="I6" s="14">
        <f t="shared" si="1"/>
        <v>0</v>
      </c>
      <c r="J6" s="14">
        <f t="shared" si="1"/>
        <v>0</v>
      </c>
    </row>
    <row r="7" spans="1:10" ht="30" customHeight="1">
      <c r="A7" s="7">
        <v>2010101</v>
      </c>
      <c r="B7" s="8" t="s">
        <v>91</v>
      </c>
      <c r="C7" s="27">
        <f t="shared" ref="C7:C13" si="2">D7+E7</f>
        <v>26</v>
      </c>
      <c r="D7" s="27">
        <v>26</v>
      </c>
      <c r="E7" s="27">
        <v>0</v>
      </c>
      <c r="F7" s="9"/>
      <c r="G7" s="9"/>
      <c r="H7" s="9"/>
      <c r="I7" s="9"/>
      <c r="J7" s="9"/>
    </row>
    <row r="8" spans="1:10" ht="30" customHeight="1">
      <c r="A8" s="7">
        <v>2010301</v>
      </c>
      <c r="B8" s="8" t="s">
        <v>91</v>
      </c>
      <c r="C8" s="27">
        <f t="shared" si="2"/>
        <v>1451.37</v>
      </c>
      <c r="D8" s="27">
        <v>1451.37</v>
      </c>
      <c r="E8" s="27">
        <v>0</v>
      </c>
      <c r="F8" s="9"/>
      <c r="G8" s="9"/>
      <c r="H8" s="9"/>
      <c r="I8" s="9"/>
      <c r="J8" s="9"/>
    </row>
    <row r="9" spans="1:10" ht="30" customHeight="1">
      <c r="A9" s="7">
        <v>2010302</v>
      </c>
      <c r="B9" s="8" t="s">
        <v>92</v>
      </c>
      <c r="C9" s="27">
        <f t="shared" si="2"/>
        <v>65</v>
      </c>
      <c r="D9" s="27">
        <v>0</v>
      </c>
      <c r="E9" s="27">
        <v>65</v>
      </c>
      <c r="F9" s="9"/>
      <c r="G9" s="9"/>
      <c r="H9" s="9"/>
      <c r="I9" s="9"/>
      <c r="J9" s="9"/>
    </row>
    <row r="10" spans="1:10" ht="30" customHeight="1">
      <c r="A10" s="7">
        <v>2011308</v>
      </c>
      <c r="B10" s="8" t="s">
        <v>93</v>
      </c>
      <c r="C10" s="27">
        <f t="shared" si="2"/>
        <v>50</v>
      </c>
      <c r="D10" s="27">
        <v>0</v>
      </c>
      <c r="E10" s="27">
        <v>50</v>
      </c>
      <c r="F10" s="9"/>
      <c r="G10" s="9"/>
      <c r="H10" s="9"/>
      <c r="I10" s="9"/>
      <c r="J10" s="9"/>
    </row>
    <row r="11" spans="1:10" ht="30" customHeight="1">
      <c r="A11" s="7">
        <v>2019999</v>
      </c>
      <c r="B11" s="8" t="s">
        <v>94</v>
      </c>
      <c r="C11" s="27">
        <f t="shared" si="2"/>
        <v>441</v>
      </c>
      <c r="D11" s="27">
        <v>0</v>
      </c>
      <c r="E11" s="27">
        <v>441</v>
      </c>
      <c r="F11" s="9"/>
      <c r="G11" s="9"/>
      <c r="H11" s="9"/>
      <c r="I11" s="9"/>
      <c r="J11" s="9"/>
    </row>
    <row r="12" spans="1:10" ht="30" customHeight="1">
      <c r="A12" s="7">
        <v>2120399</v>
      </c>
      <c r="B12" s="8" t="s">
        <v>95</v>
      </c>
      <c r="C12" s="27">
        <f t="shared" si="2"/>
        <v>9999.9999999999909</v>
      </c>
      <c r="D12" s="27">
        <v>0</v>
      </c>
      <c r="E12" s="27">
        <v>9999.9999999999909</v>
      </c>
      <c r="F12" s="9"/>
      <c r="G12" s="9"/>
      <c r="H12" s="9"/>
      <c r="I12" s="9"/>
      <c r="J12" s="9"/>
    </row>
    <row r="13" spans="1:10" ht="30" customHeight="1">
      <c r="A13" s="7">
        <v>2299999</v>
      </c>
      <c r="B13" s="8" t="s">
        <v>90</v>
      </c>
      <c r="C13" s="27">
        <f t="shared" si="2"/>
        <v>40</v>
      </c>
      <c r="D13" s="27">
        <v>0</v>
      </c>
      <c r="E13" s="27">
        <v>40</v>
      </c>
      <c r="F13" s="9"/>
      <c r="G13" s="9"/>
      <c r="H13" s="9"/>
      <c r="I13" s="9"/>
      <c r="J13" s="9"/>
    </row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workbookViewId="0">
      <selection activeCell="B7" sqref="B7:F37"/>
    </sheetView>
  </sheetViews>
  <sheetFormatPr defaultColWidth="9" defaultRowHeight="13.5"/>
  <cols>
    <col min="1" max="1" width="18.25" customWidth="1"/>
    <col min="2" max="2" width="15.5" style="16" customWidth="1"/>
    <col min="3" max="3" width="22.25" customWidth="1"/>
    <col min="4" max="4" width="12.75" style="16" customWidth="1"/>
    <col min="5" max="5" width="20.625" customWidth="1"/>
    <col min="6" max="6" width="13.5" style="16" customWidth="1"/>
  </cols>
  <sheetData>
    <row r="1" spans="1:6" ht="30" customHeight="1">
      <c r="F1" s="22" t="s">
        <v>96</v>
      </c>
    </row>
    <row r="2" spans="1:6" ht="15.75" customHeight="1">
      <c r="A2" s="30"/>
      <c r="B2" s="30"/>
      <c r="C2" s="30"/>
      <c r="D2" s="30"/>
      <c r="E2" s="30"/>
      <c r="F2" s="30"/>
    </row>
    <row r="3" spans="1:6" ht="30" customHeight="1">
      <c r="A3" s="30" t="s">
        <v>97</v>
      </c>
      <c r="B3" s="30"/>
      <c r="C3" s="30"/>
      <c r="D3" s="30"/>
      <c r="E3" s="30"/>
      <c r="F3" s="30"/>
    </row>
    <row r="4" spans="1:6" ht="20.25" customHeight="1">
      <c r="A4" s="31" t="str">
        <f ca="1">预算01表!A4</f>
        <v>部门名称：天津经济技术开发区西部片区管理局</v>
      </c>
      <c r="B4" s="31"/>
      <c r="C4" s="31"/>
      <c r="D4" s="31"/>
      <c r="E4" s="32" t="s">
        <v>3</v>
      </c>
      <c r="F4" s="32"/>
    </row>
    <row r="5" spans="1:6" ht="24.95" customHeight="1">
      <c r="A5" s="33" t="s">
        <v>98</v>
      </c>
      <c r="B5" s="33"/>
      <c r="C5" s="33" t="s">
        <v>99</v>
      </c>
      <c r="D5" s="33"/>
      <c r="E5" s="33"/>
      <c r="F5" s="33"/>
    </row>
    <row r="6" spans="1:6" ht="24.95" customHeight="1">
      <c r="A6" s="17" t="s">
        <v>6</v>
      </c>
      <c r="B6" s="17" t="s">
        <v>100</v>
      </c>
      <c r="C6" s="17" t="s">
        <v>8</v>
      </c>
      <c r="D6" s="17" t="s">
        <v>100</v>
      </c>
      <c r="E6" s="17" t="s">
        <v>9</v>
      </c>
      <c r="F6" s="17" t="s">
        <v>100</v>
      </c>
    </row>
    <row r="7" spans="1:6" ht="24.95" customHeight="1">
      <c r="A7" s="18" t="s">
        <v>101</v>
      </c>
      <c r="B7" s="23">
        <v>12073.37</v>
      </c>
      <c r="C7" s="24" t="s">
        <v>11</v>
      </c>
      <c r="D7" s="23">
        <v>2033.37</v>
      </c>
      <c r="E7" s="24" t="s">
        <v>12</v>
      </c>
      <c r="F7" s="23">
        <f>SUM(F8:F10)</f>
        <v>1477.37</v>
      </c>
    </row>
    <row r="8" spans="1:6" ht="24.95" customHeight="1">
      <c r="A8" s="18" t="s">
        <v>102</v>
      </c>
      <c r="B8" s="23"/>
      <c r="C8" s="24" t="s">
        <v>14</v>
      </c>
      <c r="D8" s="23"/>
      <c r="E8" s="24" t="s">
        <v>15</v>
      </c>
      <c r="F8" s="23">
        <v>1451.37</v>
      </c>
    </row>
    <row r="9" spans="1:6" ht="24.95" customHeight="1">
      <c r="A9" s="18" t="s">
        <v>103</v>
      </c>
      <c r="B9" s="23"/>
      <c r="C9" s="24" t="s">
        <v>17</v>
      </c>
      <c r="D9" s="23"/>
      <c r="E9" s="24" t="s">
        <v>18</v>
      </c>
      <c r="F9" s="23">
        <v>26</v>
      </c>
    </row>
    <row r="10" spans="1:6" ht="24.95" customHeight="1">
      <c r="A10" s="18"/>
      <c r="B10" s="23"/>
      <c r="C10" s="24" t="s">
        <v>20</v>
      </c>
      <c r="D10" s="23"/>
      <c r="E10" s="24" t="s">
        <v>21</v>
      </c>
      <c r="F10" s="23"/>
    </row>
    <row r="11" spans="1:6" ht="24.95" customHeight="1">
      <c r="A11" s="18"/>
      <c r="B11" s="23"/>
      <c r="C11" s="24" t="s">
        <v>23</v>
      </c>
      <c r="D11" s="23"/>
      <c r="E11" s="24" t="s">
        <v>24</v>
      </c>
      <c r="F11" s="23">
        <v>10596</v>
      </c>
    </row>
    <row r="12" spans="1:6" ht="24.95" customHeight="1">
      <c r="A12" s="18"/>
      <c r="B12" s="23"/>
      <c r="C12" s="24" t="s">
        <v>26</v>
      </c>
      <c r="D12" s="23"/>
      <c r="E12" s="24" t="s">
        <v>27</v>
      </c>
      <c r="F12" s="23"/>
    </row>
    <row r="13" spans="1:6" ht="24.95" customHeight="1">
      <c r="A13" s="18"/>
      <c r="B13" s="23"/>
      <c r="C13" s="24" t="s">
        <v>29</v>
      </c>
      <c r="D13" s="23"/>
      <c r="E13" s="24" t="s">
        <v>30</v>
      </c>
      <c r="F13" s="23"/>
    </row>
    <row r="14" spans="1:6" ht="24.95" customHeight="1">
      <c r="A14" s="18"/>
      <c r="B14" s="23"/>
      <c r="C14" s="24" t="s">
        <v>32</v>
      </c>
      <c r="D14" s="23"/>
      <c r="E14" s="24" t="s">
        <v>33</v>
      </c>
      <c r="F14" s="23"/>
    </row>
    <row r="15" spans="1:6" ht="24.95" customHeight="1">
      <c r="A15" s="18"/>
      <c r="B15" s="23"/>
      <c r="C15" s="24" t="s">
        <v>35</v>
      </c>
      <c r="D15" s="23"/>
      <c r="E15" s="24" t="s">
        <v>36</v>
      </c>
      <c r="F15" s="23"/>
    </row>
    <row r="16" spans="1:6" ht="24.95" customHeight="1">
      <c r="A16" s="19"/>
      <c r="B16" s="23"/>
      <c r="C16" s="24" t="s">
        <v>37</v>
      </c>
      <c r="D16" s="23">
        <v>9999.9999999999909</v>
      </c>
      <c r="E16" s="24" t="s">
        <v>38</v>
      </c>
      <c r="F16" s="23"/>
    </row>
    <row r="17" spans="1:6" ht="24.95" customHeight="1">
      <c r="A17" s="19"/>
      <c r="B17" s="23"/>
      <c r="C17" s="24" t="s">
        <v>39</v>
      </c>
      <c r="D17" s="23"/>
      <c r="E17" s="25"/>
      <c r="F17" s="23"/>
    </row>
    <row r="18" spans="1:6" ht="24.95" customHeight="1">
      <c r="A18" s="19"/>
      <c r="B18" s="23"/>
      <c r="C18" s="24" t="s">
        <v>40</v>
      </c>
      <c r="D18" s="23"/>
      <c r="E18" s="25"/>
      <c r="F18" s="23"/>
    </row>
    <row r="19" spans="1:6" ht="24.95" customHeight="1">
      <c r="A19" s="19"/>
      <c r="B19" s="23"/>
      <c r="C19" s="24" t="s">
        <v>41</v>
      </c>
      <c r="D19" s="23"/>
      <c r="E19" s="25"/>
      <c r="F19" s="23"/>
    </row>
    <row r="20" spans="1:6" ht="24.95" customHeight="1">
      <c r="A20" s="19"/>
      <c r="B20" s="23"/>
      <c r="C20" s="24" t="s">
        <v>42</v>
      </c>
      <c r="D20" s="23"/>
      <c r="E20" s="25"/>
      <c r="F20" s="23"/>
    </row>
    <row r="21" spans="1:6" ht="24.95" customHeight="1">
      <c r="A21" s="19"/>
      <c r="B21" s="23"/>
      <c r="C21" s="24" t="s">
        <v>43</v>
      </c>
      <c r="D21" s="23"/>
      <c r="E21" s="25"/>
      <c r="F21" s="23"/>
    </row>
    <row r="22" spans="1:6" ht="24.95" customHeight="1">
      <c r="A22" s="19"/>
      <c r="B22" s="23"/>
      <c r="C22" s="24" t="s">
        <v>44</v>
      </c>
      <c r="D22" s="23"/>
      <c r="E22" s="25"/>
      <c r="F22" s="23"/>
    </row>
    <row r="23" spans="1:6" ht="24.95" customHeight="1">
      <c r="A23" s="19"/>
      <c r="B23" s="23"/>
      <c r="C23" s="24" t="s">
        <v>45</v>
      </c>
      <c r="D23" s="23"/>
      <c r="E23" s="25"/>
      <c r="F23" s="23"/>
    </row>
    <row r="24" spans="1:6" ht="24.95" customHeight="1">
      <c r="A24" s="19"/>
      <c r="B24" s="23"/>
      <c r="C24" s="24" t="s">
        <v>46</v>
      </c>
      <c r="D24" s="23"/>
      <c r="E24" s="25"/>
      <c r="F24" s="23"/>
    </row>
    <row r="25" spans="1:6" ht="24.95" customHeight="1">
      <c r="A25" s="19"/>
      <c r="B25" s="23"/>
      <c r="C25" s="24" t="s">
        <v>104</v>
      </c>
      <c r="D25" s="23"/>
      <c r="E25" s="25"/>
      <c r="F25" s="23"/>
    </row>
    <row r="26" spans="1:6" ht="24.95" customHeight="1">
      <c r="A26" s="19"/>
      <c r="B26" s="23"/>
      <c r="C26" s="24" t="s">
        <v>48</v>
      </c>
      <c r="D26" s="23"/>
      <c r="E26" s="25"/>
      <c r="F26" s="23"/>
    </row>
    <row r="27" spans="1:6" ht="24.95" customHeight="1">
      <c r="A27" s="19"/>
      <c r="B27" s="23"/>
      <c r="C27" s="24" t="s">
        <v>105</v>
      </c>
      <c r="D27" s="23">
        <v>40</v>
      </c>
      <c r="E27" s="25"/>
      <c r="F27" s="23"/>
    </row>
    <row r="28" spans="1:6" ht="24.95" customHeight="1">
      <c r="A28" s="19"/>
      <c r="B28" s="23"/>
      <c r="C28" s="24" t="s">
        <v>106</v>
      </c>
      <c r="D28" s="23"/>
      <c r="E28" s="25"/>
      <c r="F28" s="23"/>
    </row>
    <row r="29" spans="1:6" ht="24.95" customHeight="1">
      <c r="A29" s="19"/>
      <c r="B29" s="23"/>
      <c r="C29" s="24" t="s">
        <v>107</v>
      </c>
      <c r="D29" s="23"/>
      <c r="E29" s="25"/>
      <c r="F29" s="23"/>
    </row>
    <row r="30" spans="1:6" ht="24.95" customHeight="1">
      <c r="A30" s="19"/>
      <c r="B30" s="23"/>
      <c r="C30" s="24" t="s">
        <v>108</v>
      </c>
      <c r="D30" s="23"/>
      <c r="E30" s="25"/>
      <c r="F30" s="23"/>
    </row>
    <row r="31" spans="1:6" ht="24.95" customHeight="1">
      <c r="A31" s="19"/>
      <c r="B31" s="23"/>
      <c r="C31" s="24" t="s">
        <v>109</v>
      </c>
      <c r="D31" s="23"/>
      <c r="E31" s="25"/>
      <c r="F31" s="23"/>
    </row>
    <row r="32" spans="1:6" ht="24.95" customHeight="1">
      <c r="A32" s="18" t="s">
        <v>50</v>
      </c>
      <c r="B32" s="23">
        <f>SUM(B7:B9)</f>
        <v>12073.37</v>
      </c>
      <c r="C32" s="29" t="s">
        <v>51</v>
      </c>
      <c r="D32" s="29"/>
      <c r="E32" s="29"/>
      <c r="F32" s="23">
        <f>SUM(D7:D31)</f>
        <v>12073.37</v>
      </c>
    </row>
    <row r="33" spans="1:6" ht="24.95" customHeight="1">
      <c r="A33" s="18" t="s">
        <v>52</v>
      </c>
      <c r="B33" s="23">
        <f>SUM(B34:B36)</f>
        <v>0</v>
      </c>
      <c r="C33" s="29" t="s">
        <v>110</v>
      </c>
      <c r="D33" s="29"/>
      <c r="E33" s="29"/>
      <c r="F33" s="23"/>
    </row>
    <row r="34" spans="1:6" ht="24.95" customHeight="1">
      <c r="A34" s="18" t="s">
        <v>111</v>
      </c>
      <c r="B34" s="23"/>
      <c r="C34" s="23"/>
      <c r="D34" s="23"/>
      <c r="E34" s="23"/>
      <c r="F34" s="23"/>
    </row>
    <row r="35" spans="1:6" ht="24.95" customHeight="1">
      <c r="A35" s="18" t="s">
        <v>112</v>
      </c>
      <c r="B35" s="23"/>
      <c r="C35" s="23"/>
      <c r="D35" s="23"/>
      <c r="E35" s="23"/>
      <c r="F35" s="23"/>
    </row>
    <row r="36" spans="1:6" ht="24.95" customHeight="1">
      <c r="A36" s="18" t="s">
        <v>113</v>
      </c>
      <c r="B36" s="23"/>
      <c r="C36" s="23"/>
      <c r="D36" s="23"/>
      <c r="E36" s="23"/>
      <c r="F36" s="23"/>
    </row>
    <row r="37" spans="1:6" ht="24.95" customHeight="1">
      <c r="A37" s="18" t="s">
        <v>54</v>
      </c>
      <c r="B37" s="23">
        <f>B32+B33</f>
        <v>12073.37</v>
      </c>
      <c r="C37" s="29" t="s">
        <v>55</v>
      </c>
      <c r="D37" s="29"/>
      <c r="E37" s="29"/>
      <c r="F37" s="23">
        <f>F32+F33</f>
        <v>12073.37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showZeros="0" view="pageBreakPreview" workbookViewId="0">
      <selection activeCell="C7" sqref="C7:H24"/>
    </sheetView>
  </sheetViews>
  <sheetFormatPr defaultColWidth="9" defaultRowHeight="13.5"/>
  <cols>
    <col min="1" max="1" width="11.125" customWidth="1"/>
    <col min="2" max="2" width="28.875" style="1" customWidth="1"/>
    <col min="3" max="8" width="14.75" customWidth="1"/>
  </cols>
  <sheetData>
    <row r="1" spans="1:8" ht="30" customHeight="1">
      <c r="H1" s="12" t="s">
        <v>114</v>
      </c>
    </row>
    <row r="2" spans="1:8" ht="45.75" customHeight="1">
      <c r="A2" s="40" t="s">
        <v>115</v>
      </c>
      <c r="B2" s="41"/>
      <c r="C2" s="40"/>
      <c r="D2" s="40"/>
      <c r="E2" s="40"/>
      <c r="F2" s="40"/>
      <c r="G2" s="40"/>
      <c r="H2" s="40"/>
    </row>
    <row r="3" spans="1:8" ht="20.25" customHeight="1">
      <c r="A3" t="str">
        <f ca="1">预算01表!A4</f>
        <v>部门名称：天津经济技术开发区西部片区管理局</v>
      </c>
      <c r="H3" s="12" t="s">
        <v>3</v>
      </c>
    </row>
    <row r="4" spans="1:8" ht="30" customHeight="1">
      <c r="A4" s="37" t="s">
        <v>82</v>
      </c>
      <c r="B4" s="38" t="s">
        <v>83</v>
      </c>
      <c r="C4" s="37" t="s">
        <v>116</v>
      </c>
      <c r="D4" s="37"/>
      <c r="E4" s="37"/>
      <c r="F4" s="37"/>
      <c r="G4" s="37"/>
      <c r="H4" s="37"/>
    </row>
    <row r="5" spans="1:8" ht="30" customHeight="1">
      <c r="A5" s="37"/>
      <c r="B5" s="38"/>
      <c r="C5" s="37" t="s">
        <v>65</v>
      </c>
      <c r="D5" s="37" t="s">
        <v>84</v>
      </c>
      <c r="E5" s="37"/>
      <c r="F5" s="37"/>
      <c r="G5" s="37"/>
      <c r="H5" s="37" t="s">
        <v>85</v>
      </c>
    </row>
    <row r="6" spans="1:8" ht="30" customHeight="1">
      <c r="A6" s="37"/>
      <c r="B6" s="38"/>
      <c r="C6" s="37"/>
      <c r="D6" s="2" t="s">
        <v>78</v>
      </c>
      <c r="E6" s="2" t="s">
        <v>117</v>
      </c>
      <c r="F6" s="2" t="s">
        <v>118</v>
      </c>
      <c r="G6" s="2" t="s">
        <v>119</v>
      </c>
      <c r="H6" s="37"/>
    </row>
    <row r="7" spans="1:8" ht="30" customHeight="1">
      <c r="A7" s="4"/>
      <c r="B7" s="5" t="s">
        <v>65</v>
      </c>
      <c r="C7" s="27">
        <f t="shared" ref="C7:H7" si="0">C8</f>
        <v>12073.37</v>
      </c>
      <c r="D7" s="27">
        <f t="shared" si="0"/>
        <v>1477.37</v>
      </c>
      <c r="E7" s="27">
        <f t="shared" si="0"/>
        <v>1451.37</v>
      </c>
      <c r="F7" s="27">
        <f t="shared" si="0"/>
        <v>26</v>
      </c>
      <c r="G7" s="27">
        <f t="shared" si="0"/>
        <v>0</v>
      </c>
      <c r="H7" s="27">
        <f t="shared" si="0"/>
        <v>10596</v>
      </c>
    </row>
    <row r="8" spans="1:8" ht="45" customHeight="1">
      <c r="A8" s="7"/>
      <c r="B8" s="8" t="s">
        <v>120</v>
      </c>
      <c r="C8" s="27">
        <f t="shared" ref="C8:C24" si="1">D8+H8</f>
        <v>12073.37</v>
      </c>
      <c r="D8" s="27">
        <f t="shared" ref="D8:D24" si="2">E8+F8+G8</f>
        <v>1477.37</v>
      </c>
      <c r="E8" s="27">
        <v>1451.37</v>
      </c>
      <c r="F8" s="27">
        <v>26</v>
      </c>
      <c r="G8" s="27">
        <v>0</v>
      </c>
      <c r="H8" s="27">
        <v>10596</v>
      </c>
    </row>
    <row r="9" spans="1:8" ht="30" customHeight="1">
      <c r="A9" s="7">
        <v>201</v>
      </c>
      <c r="B9" s="8" t="s">
        <v>121</v>
      </c>
      <c r="C9" s="27">
        <f t="shared" si="1"/>
        <v>2033.37</v>
      </c>
      <c r="D9" s="27">
        <f t="shared" si="2"/>
        <v>1477.37</v>
      </c>
      <c r="E9" s="27">
        <v>1451.37</v>
      </c>
      <c r="F9" s="27">
        <v>26</v>
      </c>
      <c r="G9" s="27">
        <v>0</v>
      </c>
      <c r="H9" s="27">
        <v>556</v>
      </c>
    </row>
    <row r="10" spans="1:8" ht="30" customHeight="1">
      <c r="A10" s="7">
        <v>20101</v>
      </c>
      <c r="B10" s="8" t="s">
        <v>122</v>
      </c>
      <c r="C10" s="27">
        <f t="shared" si="1"/>
        <v>26</v>
      </c>
      <c r="D10" s="27">
        <f t="shared" si="2"/>
        <v>26</v>
      </c>
      <c r="E10" s="27">
        <v>0</v>
      </c>
      <c r="F10" s="27">
        <v>26</v>
      </c>
      <c r="G10" s="27">
        <v>0</v>
      </c>
      <c r="H10" s="27">
        <v>0</v>
      </c>
    </row>
    <row r="11" spans="1:8" ht="30" customHeight="1">
      <c r="A11" s="7">
        <v>2010101</v>
      </c>
      <c r="B11" s="8" t="s">
        <v>91</v>
      </c>
      <c r="C11" s="27">
        <f t="shared" si="1"/>
        <v>26</v>
      </c>
      <c r="D11" s="27">
        <f t="shared" si="2"/>
        <v>26</v>
      </c>
      <c r="E11" s="27">
        <v>0</v>
      </c>
      <c r="F11" s="27">
        <v>26</v>
      </c>
      <c r="G11" s="27">
        <v>0</v>
      </c>
      <c r="H11" s="27">
        <v>0</v>
      </c>
    </row>
    <row r="12" spans="1:8" ht="30" customHeight="1">
      <c r="A12" s="7">
        <v>20103</v>
      </c>
      <c r="B12" s="8" t="s">
        <v>123</v>
      </c>
      <c r="C12" s="27">
        <f t="shared" si="1"/>
        <v>1516.37</v>
      </c>
      <c r="D12" s="27">
        <f t="shared" si="2"/>
        <v>1451.37</v>
      </c>
      <c r="E12" s="27">
        <v>1451.37</v>
      </c>
      <c r="F12" s="27">
        <v>0</v>
      </c>
      <c r="G12" s="27">
        <v>0</v>
      </c>
      <c r="H12" s="27">
        <v>65</v>
      </c>
    </row>
    <row r="13" spans="1:8" ht="30" customHeight="1">
      <c r="A13" s="7">
        <v>2010301</v>
      </c>
      <c r="B13" s="8" t="s">
        <v>91</v>
      </c>
      <c r="C13" s="27">
        <f t="shared" si="1"/>
        <v>1451.37</v>
      </c>
      <c r="D13" s="27">
        <f t="shared" si="2"/>
        <v>1451.37</v>
      </c>
      <c r="E13" s="27">
        <v>1451.37</v>
      </c>
      <c r="F13" s="27">
        <v>0</v>
      </c>
      <c r="G13" s="27">
        <v>0</v>
      </c>
      <c r="H13" s="27">
        <v>0</v>
      </c>
    </row>
    <row r="14" spans="1:8" ht="30" customHeight="1">
      <c r="A14" s="7">
        <v>2010302</v>
      </c>
      <c r="B14" s="8" t="s">
        <v>92</v>
      </c>
      <c r="C14" s="27">
        <f t="shared" si="1"/>
        <v>65</v>
      </c>
      <c r="D14" s="27">
        <f t="shared" si="2"/>
        <v>0</v>
      </c>
      <c r="E14" s="27">
        <v>0</v>
      </c>
      <c r="F14" s="27">
        <v>0</v>
      </c>
      <c r="G14" s="27">
        <v>0</v>
      </c>
      <c r="H14" s="27">
        <v>65</v>
      </c>
    </row>
    <row r="15" spans="1:8" ht="30" customHeight="1">
      <c r="A15" s="7">
        <v>20113</v>
      </c>
      <c r="B15" s="8" t="s">
        <v>124</v>
      </c>
      <c r="C15" s="27">
        <f t="shared" si="1"/>
        <v>50</v>
      </c>
      <c r="D15" s="27">
        <f t="shared" si="2"/>
        <v>0</v>
      </c>
      <c r="E15" s="27">
        <v>0</v>
      </c>
      <c r="F15" s="27">
        <v>0</v>
      </c>
      <c r="G15" s="27">
        <v>0</v>
      </c>
      <c r="H15" s="27">
        <v>50</v>
      </c>
    </row>
    <row r="16" spans="1:8" ht="30" customHeight="1">
      <c r="A16" s="7">
        <v>2011308</v>
      </c>
      <c r="B16" s="8" t="s">
        <v>93</v>
      </c>
      <c r="C16" s="27">
        <f t="shared" si="1"/>
        <v>50</v>
      </c>
      <c r="D16" s="27">
        <f t="shared" si="2"/>
        <v>0</v>
      </c>
      <c r="E16" s="27">
        <v>0</v>
      </c>
      <c r="F16" s="27">
        <v>0</v>
      </c>
      <c r="G16" s="27">
        <v>0</v>
      </c>
      <c r="H16" s="27">
        <v>50</v>
      </c>
    </row>
    <row r="17" spans="1:8" ht="30" customHeight="1">
      <c r="A17" s="7">
        <v>20199</v>
      </c>
      <c r="B17" s="8" t="s">
        <v>94</v>
      </c>
      <c r="C17" s="27">
        <f t="shared" si="1"/>
        <v>441</v>
      </c>
      <c r="D17" s="27">
        <f t="shared" si="2"/>
        <v>0</v>
      </c>
      <c r="E17" s="27">
        <v>0</v>
      </c>
      <c r="F17" s="27">
        <v>0</v>
      </c>
      <c r="G17" s="27">
        <v>0</v>
      </c>
      <c r="H17" s="27">
        <v>441</v>
      </c>
    </row>
    <row r="18" spans="1:8" ht="30" customHeight="1">
      <c r="A18" s="7">
        <v>2019999</v>
      </c>
      <c r="B18" s="8" t="s">
        <v>94</v>
      </c>
      <c r="C18" s="27">
        <f t="shared" si="1"/>
        <v>441</v>
      </c>
      <c r="D18" s="27">
        <f t="shared" si="2"/>
        <v>0</v>
      </c>
      <c r="E18" s="27">
        <v>0</v>
      </c>
      <c r="F18" s="27">
        <v>0</v>
      </c>
      <c r="G18" s="27">
        <v>0</v>
      </c>
      <c r="H18" s="27">
        <v>441</v>
      </c>
    </row>
    <row r="19" spans="1:8" ht="30" customHeight="1">
      <c r="A19" s="7">
        <v>212</v>
      </c>
      <c r="B19" s="8" t="s">
        <v>125</v>
      </c>
      <c r="C19" s="27">
        <f t="shared" si="1"/>
        <v>9999.9999999999909</v>
      </c>
      <c r="D19" s="27">
        <f t="shared" si="2"/>
        <v>0</v>
      </c>
      <c r="E19" s="27">
        <v>0</v>
      </c>
      <c r="F19" s="27">
        <v>0</v>
      </c>
      <c r="G19" s="27">
        <v>0</v>
      </c>
      <c r="H19" s="27">
        <v>9999.9999999999909</v>
      </c>
    </row>
    <row r="20" spans="1:8" ht="30" customHeight="1">
      <c r="A20" s="7">
        <v>21203</v>
      </c>
      <c r="B20" s="8" t="s">
        <v>126</v>
      </c>
      <c r="C20" s="27">
        <f t="shared" si="1"/>
        <v>9999.9999999999909</v>
      </c>
      <c r="D20" s="27">
        <f t="shared" si="2"/>
        <v>0</v>
      </c>
      <c r="E20" s="27">
        <v>0</v>
      </c>
      <c r="F20" s="27">
        <v>0</v>
      </c>
      <c r="G20" s="27">
        <v>0</v>
      </c>
      <c r="H20" s="27">
        <v>9999.9999999999909</v>
      </c>
    </row>
    <row r="21" spans="1:8" ht="30" customHeight="1">
      <c r="A21" s="7">
        <v>2120399</v>
      </c>
      <c r="B21" s="8" t="s">
        <v>95</v>
      </c>
      <c r="C21" s="27">
        <f t="shared" si="1"/>
        <v>9999.9999999999909</v>
      </c>
      <c r="D21" s="27">
        <f t="shared" si="2"/>
        <v>0</v>
      </c>
      <c r="E21" s="27">
        <v>0</v>
      </c>
      <c r="F21" s="27">
        <v>0</v>
      </c>
      <c r="G21" s="27">
        <v>0</v>
      </c>
      <c r="H21" s="27">
        <v>9999.9999999999909</v>
      </c>
    </row>
    <row r="22" spans="1:8" ht="30" customHeight="1">
      <c r="A22" s="7">
        <v>229</v>
      </c>
      <c r="B22" s="8" t="s">
        <v>90</v>
      </c>
      <c r="C22" s="27">
        <f t="shared" si="1"/>
        <v>40</v>
      </c>
      <c r="D22" s="27">
        <f t="shared" si="2"/>
        <v>0</v>
      </c>
      <c r="E22" s="27">
        <v>0</v>
      </c>
      <c r="F22" s="27">
        <v>0</v>
      </c>
      <c r="G22" s="27">
        <v>0</v>
      </c>
      <c r="H22" s="27">
        <v>40</v>
      </c>
    </row>
    <row r="23" spans="1:8" ht="30" customHeight="1">
      <c r="A23" s="7">
        <v>22999</v>
      </c>
      <c r="B23" s="8" t="s">
        <v>90</v>
      </c>
      <c r="C23" s="27">
        <f t="shared" si="1"/>
        <v>40</v>
      </c>
      <c r="D23" s="27">
        <f t="shared" si="2"/>
        <v>0</v>
      </c>
      <c r="E23" s="27">
        <v>0</v>
      </c>
      <c r="F23" s="27">
        <v>0</v>
      </c>
      <c r="G23" s="27">
        <v>0</v>
      </c>
      <c r="H23" s="27">
        <v>40</v>
      </c>
    </row>
    <row r="24" spans="1:8" ht="30" customHeight="1">
      <c r="A24" s="7">
        <v>2299999</v>
      </c>
      <c r="B24" s="8" t="s">
        <v>90</v>
      </c>
      <c r="C24" s="27">
        <f t="shared" si="1"/>
        <v>40</v>
      </c>
      <c r="D24" s="27">
        <f t="shared" si="2"/>
        <v>0</v>
      </c>
      <c r="E24" s="27">
        <v>0</v>
      </c>
      <c r="F24" s="27">
        <v>0</v>
      </c>
      <c r="G24" s="27">
        <v>0</v>
      </c>
      <c r="H24" s="27">
        <v>40</v>
      </c>
    </row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  <row r="32" spans="1:8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workbookViewId="0">
      <selection activeCell="E6" sqref="E6:G23"/>
    </sheetView>
  </sheetViews>
  <sheetFormatPr defaultColWidth="9" defaultRowHeight="13.5"/>
  <cols>
    <col min="1" max="1" width="10.625" customWidth="1"/>
    <col min="2" max="2" width="23.75" style="1" customWidth="1"/>
    <col min="3" max="3" width="10.625" style="16" customWidth="1"/>
    <col min="4" max="4" width="17.625" style="1" customWidth="1"/>
    <col min="5" max="8" width="13.625" customWidth="1"/>
  </cols>
  <sheetData>
    <row r="1" spans="1:8" ht="30" customHeight="1">
      <c r="H1" s="12" t="s">
        <v>127</v>
      </c>
    </row>
    <row r="2" spans="1:8" ht="45.75" customHeight="1">
      <c r="A2" s="40" t="s">
        <v>128</v>
      </c>
      <c r="B2" s="41"/>
      <c r="C2" s="40"/>
      <c r="D2" s="41"/>
      <c r="E2" s="40"/>
      <c r="F2" s="40"/>
      <c r="G2" s="40"/>
      <c r="H2" s="40"/>
    </row>
    <row r="3" spans="1:8" ht="20.25" customHeight="1">
      <c r="A3" s="42" t="str">
        <f ca="1">预算01表!A4</f>
        <v>部门名称：天津经济技术开发区西部片区管理局</v>
      </c>
      <c r="B3" s="43"/>
      <c r="C3" s="42"/>
      <c r="D3" s="43"/>
      <c r="E3" s="42"/>
      <c r="F3" s="42"/>
      <c r="G3" s="42"/>
      <c r="H3" s="12" t="s">
        <v>3</v>
      </c>
    </row>
    <row r="4" spans="1:8" ht="30" customHeight="1">
      <c r="A4" s="37" t="s">
        <v>129</v>
      </c>
      <c r="B4" s="38"/>
      <c r="C4" s="37" t="s">
        <v>130</v>
      </c>
      <c r="D4" s="38"/>
      <c r="E4" s="37" t="s">
        <v>131</v>
      </c>
      <c r="F4" s="37"/>
      <c r="G4" s="37"/>
      <c r="H4" s="37"/>
    </row>
    <row r="5" spans="1:8" ht="30" customHeight="1">
      <c r="A5" s="2" t="s">
        <v>132</v>
      </c>
      <c r="B5" s="3" t="s">
        <v>133</v>
      </c>
      <c r="C5" s="2" t="s">
        <v>132</v>
      </c>
      <c r="D5" s="3" t="s">
        <v>133</v>
      </c>
      <c r="E5" s="2" t="s">
        <v>65</v>
      </c>
      <c r="F5" s="2" t="s">
        <v>117</v>
      </c>
      <c r="G5" s="2" t="s">
        <v>118</v>
      </c>
      <c r="H5" s="2" t="s">
        <v>119</v>
      </c>
    </row>
    <row r="6" spans="1:8" ht="30" customHeight="1">
      <c r="A6" s="7"/>
      <c r="B6" s="8"/>
      <c r="C6" s="7"/>
      <c r="D6" s="8"/>
      <c r="E6" s="28">
        <f t="shared" ref="E6:E23" si="0">F6+G6+H6</f>
        <v>1477.37</v>
      </c>
      <c r="F6" s="28">
        <v>1451.37</v>
      </c>
      <c r="G6" s="28">
        <v>26</v>
      </c>
      <c r="H6" s="9">
        <v>0</v>
      </c>
    </row>
    <row r="7" spans="1:8" ht="30" customHeight="1">
      <c r="A7" s="7">
        <v>301</v>
      </c>
      <c r="B7" s="8" t="s">
        <v>134</v>
      </c>
      <c r="C7" s="7">
        <v>501</v>
      </c>
      <c r="D7" s="8" t="s">
        <v>135</v>
      </c>
      <c r="E7" s="28">
        <f t="shared" si="0"/>
        <v>1432.0260000000001</v>
      </c>
      <c r="F7" s="28">
        <v>1432.0260000000001</v>
      </c>
      <c r="G7" s="28">
        <v>0</v>
      </c>
      <c r="H7" s="9">
        <v>0</v>
      </c>
    </row>
    <row r="8" spans="1:8" ht="30" customHeight="1">
      <c r="A8" s="7">
        <v>30101</v>
      </c>
      <c r="B8" s="8" t="s">
        <v>136</v>
      </c>
      <c r="C8" s="7">
        <v>50101</v>
      </c>
      <c r="D8" s="8" t="s">
        <v>137</v>
      </c>
      <c r="E8" s="28">
        <f t="shared" si="0"/>
        <v>255.54</v>
      </c>
      <c r="F8" s="28">
        <v>255.54</v>
      </c>
      <c r="G8" s="28">
        <v>0</v>
      </c>
      <c r="H8" s="9">
        <v>0</v>
      </c>
    </row>
    <row r="9" spans="1:8" ht="30" customHeight="1">
      <c r="A9" s="7">
        <v>30102</v>
      </c>
      <c r="B9" s="8" t="s">
        <v>138</v>
      </c>
      <c r="C9" s="7">
        <v>50101</v>
      </c>
      <c r="D9" s="8" t="s">
        <v>137</v>
      </c>
      <c r="E9" s="28">
        <f t="shared" si="0"/>
        <v>733.06792800000005</v>
      </c>
      <c r="F9" s="28">
        <v>733.06792800000005</v>
      </c>
      <c r="G9" s="28">
        <v>0</v>
      </c>
      <c r="H9" s="9">
        <v>0</v>
      </c>
    </row>
    <row r="10" spans="1:8" ht="30" customHeight="1">
      <c r="A10" s="7">
        <v>30108</v>
      </c>
      <c r="B10" s="8" t="s">
        <v>139</v>
      </c>
      <c r="C10" s="7">
        <v>50102</v>
      </c>
      <c r="D10" s="8" t="s">
        <v>140</v>
      </c>
      <c r="E10" s="28">
        <f t="shared" si="0"/>
        <v>65.092799999999997</v>
      </c>
      <c r="F10" s="28">
        <v>65.092799999999997</v>
      </c>
      <c r="G10" s="28">
        <v>0</v>
      </c>
      <c r="H10" s="9">
        <v>0</v>
      </c>
    </row>
    <row r="11" spans="1:8" ht="30" customHeight="1">
      <c r="A11" s="7">
        <v>30109</v>
      </c>
      <c r="B11" s="8" t="s">
        <v>141</v>
      </c>
      <c r="C11" s="7">
        <v>50102</v>
      </c>
      <c r="D11" s="8" t="s">
        <v>140</v>
      </c>
      <c r="E11" s="28">
        <f t="shared" si="0"/>
        <v>32.546399999999998</v>
      </c>
      <c r="F11" s="28">
        <v>32.546399999999998</v>
      </c>
      <c r="G11" s="28">
        <v>0</v>
      </c>
      <c r="H11" s="9">
        <v>0</v>
      </c>
    </row>
    <row r="12" spans="1:8" ht="30" customHeight="1">
      <c r="A12" s="7">
        <v>30110</v>
      </c>
      <c r="B12" s="8" t="s">
        <v>142</v>
      </c>
      <c r="C12" s="7">
        <v>50102</v>
      </c>
      <c r="D12" s="8" t="s">
        <v>140</v>
      </c>
      <c r="E12" s="28">
        <f t="shared" si="0"/>
        <v>40.683</v>
      </c>
      <c r="F12" s="28">
        <v>40.683</v>
      </c>
      <c r="G12" s="28">
        <v>0</v>
      </c>
      <c r="H12" s="9">
        <v>0</v>
      </c>
    </row>
    <row r="13" spans="1:8" ht="30" customHeight="1">
      <c r="A13" s="7">
        <v>30112</v>
      </c>
      <c r="B13" s="8" t="s">
        <v>143</v>
      </c>
      <c r="C13" s="7">
        <v>50102</v>
      </c>
      <c r="D13" s="8" t="s">
        <v>140</v>
      </c>
      <c r="E13" s="28">
        <f t="shared" si="0"/>
        <v>8.950272</v>
      </c>
      <c r="F13" s="28">
        <v>8.950272</v>
      </c>
      <c r="G13" s="28">
        <v>0</v>
      </c>
      <c r="H13" s="9">
        <v>0</v>
      </c>
    </row>
    <row r="14" spans="1:8" ht="30" customHeight="1">
      <c r="A14" s="7">
        <v>30113</v>
      </c>
      <c r="B14" s="8" t="s">
        <v>144</v>
      </c>
      <c r="C14" s="7">
        <v>50103</v>
      </c>
      <c r="D14" s="8" t="s">
        <v>144</v>
      </c>
      <c r="E14" s="28">
        <f t="shared" si="0"/>
        <v>296.1456</v>
      </c>
      <c r="F14" s="28">
        <v>296.1456</v>
      </c>
      <c r="G14" s="28">
        <v>0</v>
      </c>
      <c r="H14" s="9">
        <v>0</v>
      </c>
    </row>
    <row r="15" spans="1:8" ht="30" customHeight="1">
      <c r="A15" s="7">
        <v>302</v>
      </c>
      <c r="B15" s="8" t="s">
        <v>145</v>
      </c>
      <c r="C15" s="7">
        <v>502</v>
      </c>
      <c r="D15" s="8" t="s">
        <v>146</v>
      </c>
      <c r="E15" s="28">
        <f t="shared" si="0"/>
        <v>45.344000000000001</v>
      </c>
      <c r="F15" s="28">
        <v>19.344000000000001</v>
      </c>
      <c r="G15" s="28">
        <v>26</v>
      </c>
      <c r="H15" s="9">
        <v>0</v>
      </c>
    </row>
    <row r="16" spans="1:8" ht="30" customHeight="1">
      <c r="A16" s="7">
        <v>30201</v>
      </c>
      <c r="B16" s="8" t="s">
        <v>147</v>
      </c>
      <c r="C16" s="7">
        <v>50201</v>
      </c>
      <c r="D16" s="8" t="s">
        <v>148</v>
      </c>
      <c r="E16" s="28">
        <f t="shared" si="0"/>
        <v>11</v>
      </c>
      <c r="F16" s="28">
        <v>0</v>
      </c>
      <c r="G16" s="28">
        <v>11</v>
      </c>
      <c r="H16" s="9">
        <v>0</v>
      </c>
    </row>
    <row r="17" spans="1:8" ht="30" customHeight="1">
      <c r="A17" s="7">
        <v>30202</v>
      </c>
      <c r="B17" s="8" t="s">
        <v>149</v>
      </c>
      <c r="C17" s="7">
        <v>50201</v>
      </c>
      <c r="D17" s="8" t="s">
        <v>148</v>
      </c>
      <c r="E17" s="28">
        <f t="shared" si="0"/>
        <v>1</v>
      </c>
      <c r="F17" s="28">
        <v>0</v>
      </c>
      <c r="G17" s="28">
        <v>1</v>
      </c>
      <c r="H17" s="9">
        <v>0</v>
      </c>
    </row>
    <row r="18" spans="1:8" ht="30" customHeight="1">
      <c r="A18" s="7">
        <v>30204</v>
      </c>
      <c r="B18" s="8" t="s">
        <v>150</v>
      </c>
      <c r="C18" s="7">
        <v>50201</v>
      </c>
      <c r="D18" s="8" t="s">
        <v>148</v>
      </c>
      <c r="E18" s="28">
        <f t="shared" si="0"/>
        <v>0.1</v>
      </c>
      <c r="F18" s="28">
        <v>0</v>
      </c>
      <c r="G18" s="28">
        <v>0.1</v>
      </c>
      <c r="H18" s="9">
        <v>0</v>
      </c>
    </row>
    <row r="19" spans="1:8" ht="30" customHeight="1">
      <c r="A19" s="7">
        <v>30205</v>
      </c>
      <c r="B19" s="8" t="s">
        <v>151</v>
      </c>
      <c r="C19" s="7">
        <v>50201</v>
      </c>
      <c r="D19" s="8" t="s">
        <v>148</v>
      </c>
      <c r="E19" s="28">
        <f t="shared" si="0"/>
        <v>8</v>
      </c>
      <c r="F19" s="28">
        <v>0</v>
      </c>
      <c r="G19" s="28">
        <v>8</v>
      </c>
      <c r="H19" s="9">
        <v>0</v>
      </c>
    </row>
    <row r="20" spans="1:8" ht="30" customHeight="1">
      <c r="A20" s="7">
        <v>30207</v>
      </c>
      <c r="B20" s="8" t="s">
        <v>152</v>
      </c>
      <c r="C20" s="7">
        <v>50201</v>
      </c>
      <c r="D20" s="8" t="s">
        <v>148</v>
      </c>
      <c r="E20" s="28">
        <f t="shared" si="0"/>
        <v>2.5</v>
      </c>
      <c r="F20" s="28">
        <v>0</v>
      </c>
      <c r="G20" s="28">
        <v>2.5</v>
      </c>
      <c r="H20" s="9">
        <v>0</v>
      </c>
    </row>
    <row r="21" spans="1:8" ht="30" customHeight="1">
      <c r="A21" s="7">
        <v>30211</v>
      </c>
      <c r="B21" s="8" t="s">
        <v>153</v>
      </c>
      <c r="C21" s="7">
        <v>50201</v>
      </c>
      <c r="D21" s="8" t="s">
        <v>148</v>
      </c>
      <c r="E21" s="28">
        <f t="shared" si="0"/>
        <v>2</v>
      </c>
      <c r="F21" s="28">
        <v>0</v>
      </c>
      <c r="G21" s="28">
        <v>2</v>
      </c>
      <c r="H21" s="9">
        <v>0</v>
      </c>
    </row>
    <row r="22" spans="1:8" ht="30" customHeight="1">
      <c r="A22" s="7">
        <v>30213</v>
      </c>
      <c r="B22" s="8" t="s">
        <v>154</v>
      </c>
      <c r="C22" s="7">
        <v>50209</v>
      </c>
      <c r="D22" s="8" t="s">
        <v>155</v>
      </c>
      <c r="E22" s="28">
        <f t="shared" si="0"/>
        <v>0.8</v>
      </c>
      <c r="F22" s="28">
        <v>0</v>
      </c>
      <c r="G22" s="28">
        <v>0.8</v>
      </c>
      <c r="H22" s="9">
        <v>0</v>
      </c>
    </row>
    <row r="23" spans="1:8" ht="30" customHeight="1">
      <c r="A23" s="7">
        <v>30239</v>
      </c>
      <c r="B23" s="8" t="s">
        <v>156</v>
      </c>
      <c r="C23" s="7">
        <v>50201</v>
      </c>
      <c r="D23" s="8" t="s">
        <v>148</v>
      </c>
      <c r="E23" s="28">
        <f t="shared" si="0"/>
        <v>19.943999999999999</v>
      </c>
      <c r="F23" s="28">
        <v>19.344000000000001</v>
      </c>
      <c r="G23" s="28">
        <v>0.6</v>
      </c>
      <c r="H23" s="9">
        <v>0</v>
      </c>
    </row>
    <row r="24" spans="1:8" ht="30" customHeight="1">
      <c r="C24"/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showZeros="0" view="pageBreakPreview" workbookViewId="0">
      <selection activeCell="C1" sqref="C1:G65536"/>
    </sheetView>
  </sheetViews>
  <sheetFormatPr defaultColWidth="9" defaultRowHeight="13.5"/>
  <cols>
    <col min="1" max="1" width="18.375" customWidth="1"/>
    <col min="2" max="2" width="23.625" style="1" customWidth="1"/>
    <col min="3" max="7" width="15" customWidth="1"/>
  </cols>
  <sheetData>
    <row r="1" spans="1:8" ht="30" customHeight="1">
      <c r="G1" s="12" t="s">
        <v>157</v>
      </c>
      <c r="H1" s="12"/>
    </row>
    <row r="2" spans="1:8" ht="45.75" customHeight="1">
      <c r="A2" s="40" t="s">
        <v>158</v>
      </c>
      <c r="B2" s="41"/>
      <c r="C2" s="40"/>
      <c r="D2" s="40"/>
      <c r="E2" s="40"/>
      <c r="F2" s="40"/>
      <c r="G2" s="40"/>
      <c r="H2" s="13"/>
    </row>
    <row r="3" spans="1:8" ht="20.25" customHeight="1">
      <c r="A3" s="42" t="str">
        <f ca="1">预算01表!A4</f>
        <v>部门名称：天津经济技术开发区西部片区管理局</v>
      </c>
      <c r="B3" s="43"/>
      <c r="C3" s="42"/>
      <c r="D3" s="42"/>
      <c r="E3" s="42"/>
      <c r="F3" s="42"/>
      <c r="G3" s="12" t="s">
        <v>3</v>
      </c>
      <c r="H3" s="12"/>
    </row>
    <row r="4" spans="1:8" ht="30" customHeight="1">
      <c r="A4" s="37" t="s">
        <v>82</v>
      </c>
      <c r="B4" s="38" t="s">
        <v>83</v>
      </c>
      <c r="C4" s="37" t="s">
        <v>159</v>
      </c>
      <c r="D4" s="37"/>
      <c r="E4" s="37"/>
      <c r="F4" s="37"/>
      <c r="G4" s="37"/>
    </row>
    <row r="5" spans="1:8" ht="30" customHeight="1">
      <c r="A5" s="37"/>
      <c r="B5" s="38"/>
      <c r="C5" s="37" t="s">
        <v>65</v>
      </c>
      <c r="D5" s="37" t="s">
        <v>84</v>
      </c>
      <c r="E5" s="37"/>
      <c r="F5" s="37"/>
      <c r="G5" s="37" t="s">
        <v>85</v>
      </c>
    </row>
    <row r="6" spans="1:8" ht="30" customHeight="1">
      <c r="A6" s="37"/>
      <c r="B6" s="38"/>
      <c r="C6" s="37"/>
      <c r="D6" s="2" t="s">
        <v>78</v>
      </c>
      <c r="E6" s="2" t="s">
        <v>117</v>
      </c>
      <c r="F6" s="2" t="s">
        <v>118</v>
      </c>
      <c r="G6" s="37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Zeros="0" view="pageBreakPreview" workbookViewId="0">
      <selection activeCell="B6" sqref="B6:G7"/>
    </sheetView>
  </sheetViews>
  <sheetFormatPr defaultColWidth="9" defaultRowHeight="13.5"/>
  <cols>
    <col min="1" max="1" width="30.625" style="1" customWidth="1"/>
    <col min="2" max="7" width="15.875" customWidth="1"/>
  </cols>
  <sheetData>
    <row r="1" spans="1:7" ht="30" customHeight="1">
      <c r="G1" s="12" t="s">
        <v>160</v>
      </c>
    </row>
    <row r="2" spans="1:7" ht="45.75" customHeight="1">
      <c r="A2" s="41" t="s">
        <v>161</v>
      </c>
      <c r="B2" s="40"/>
      <c r="C2" s="40"/>
      <c r="D2" s="40"/>
      <c r="E2" s="40"/>
      <c r="F2" s="40"/>
      <c r="G2" s="40"/>
    </row>
    <row r="3" spans="1:7" ht="20.25" customHeight="1">
      <c r="A3" s="43" t="str">
        <f ca="1">预算01表!A4</f>
        <v>部门名称：天津经济技术开发区西部片区管理局</v>
      </c>
      <c r="B3" s="42"/>
      <c r="C3" s="42"/>
      <c r="D3" s="42"/>
      <c r="E3" s="42"/>
      <c r="F3" s="42"/>
      <c r="G3" s="12" t="s">
        <v>3</v>
      </c>
    </row>
    <row r="4" spans="1:7" ht="30" customHeight="1">
      <c r="A4" s="38" t="s">
        <v>58</v>
      </c>
      <c r="B4" s="37" t="s">
        <v>162</v>
      </c>
      <c r="C4" s="37" t="s">
        <v>163</v>
      </c>
      <c r="D4" s="37" t="s">
        <v>164</v>
      </c>
      <c r="E4" s="37"/>
      <c r="F4" s="37"/>
      <c r="G4" s="37" t="s">
        <v>165</v>
      </c>
    </row>
    <row r="5" spans="1:7" ht="30" customHeight="1">
      <c r="A5" s="38"/>
      <c r="B5" s="37"/>
      <c r="C5" s="37"/>
      <c r="D5" s="2" t="s">
        <v>78</v>
      </c>
      <c r="E5" s="2" t="s">
        <v>166</v>
      </c>
      <c r="F5" s="2" t="s">
        <v>167</v>
      </c>
      <c r="G5" s="37"/>
    </row>
    <row r="6" spans="1:7" ht="30" customHeight="1">
      <c r="A6" s="5" t="s">
        <v>65</v>
      </c>
      <c r="B6" s="27">
        <f t="shared" ref="B6:G6" si="0">B7</f>
        <v>7</v>
      </c>
      <c r="C6" s="27">
        <f t="shared" si="0"/>
        <v>0</v>
      </c>
      <c r="D6" s="27">
        <f t="shared" si="0"/>
        <v>0</v>
      </c>
      <c r="E6" s="27">
        <f t="shared" si="0"/>
        <v>0</v>
      </c>
      <c r="F6" s="27">
        <f t="shared" si="0"/>
        <v>0</v>
      </c>
      <c r="G6" s="27">
        <f t="shared" si="0"/>
        <v>7</v>
      </c>
    </row>
    <row r="7" spans="1:7" ht="45" customHeight="1">
      <c r="A7" s="5" t="str">
        <f>MID(A3,6,100)</f>
        <v>天津经济技术开发区西部片区管理局</v>
      </c>
      <c r="B7" s="27">
        <f>SUM(C7,D7,G7)</f>
        <v>7</v>
      </c>
      <c r="C7" s="27"/>
      <c r="D7" s="27">
        <f>E7+F7</f>
        <v>0</v>
      </c>
      <c r="E7" s="27"/>
      <c r="F7" s="27"/>
      <c r="G7" s="27">
        <v>7</v>
      </c>
    </row>
    <row r="8" spans="1:7" ht="30" customHeight="1">
      <c r="A8" s="5"/>
      <c r="B8" s="15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Zeros="0" view="pageBreakPreview" workbookViewId="0">
      <selection activeCell="F10" sqref="F10"/>
    </sheetView>
  </sheetViews>
  <sheetFormatPr defaultColWidth="9" defaultRowHeight="13.5"/>
  <cols>
    <col min="1" max="1" width="27.75" style="1" customWidth="1"/>
    <col min="2" max="2" width="14" customWidth="1"/>
    <col min="3" max="3" width="32.375" style="1" customWidth="1"/>
    <col min="4" max="4" width="22.625" customWidth="1"/>
  </cols>
  <sheetData>
    <row r="1" spans="1:8" ht="30" customHeight="1">
      <c r="D1" s="12" t="s">
        <v>168</v>
      </c>
      <c r="G1" s="12"/>
      <c r="H1" s="12"/>
    </row>
    <row r="2" spans="1:8" ht="45.75" customHeight="1">
      <c r="A2" s="41" t="s">
        <v>169</v>
      </c>
      <c r="B2" s="40"/>
      <c r="C2" s="41"/>
      <c r="D2" s="40"/>
      <c r="E2" s="13"/>
      <c r="F2" s="13"/>
      <c r="G2" s="13"/>
      <c r="H2" s="13"/>
    </row>
    <row r="3" spans="1:8" ht="20.100000000000001" customHeight="1">
      <c r="A3" s="44" t="str">
        <f ca="1">预算01表!A4</f>
        <v>部门名称：天津经济技术开发区西部片区管理局</v>
      </c>
      <c r="B3" s="45"/>
      <c r="C3" s="44"/>
      <c r="D3" s="12" t="s">
        <v>3</v>
      </c>
      <c r="G3" s="12"/>
      <c r="H3" s="12"/>
    </row>
    <row r="4" spans="1:8" ht="30" customHeight="1">
      <c r="A4" s="3" t="s">
        <v>170</v>
      </c>
      <c r="B4" s="2" t="s">
        <v>171</v>
      </c>
      <c r="C4" s="3" t="s">
        <v>172</v>
      </c>
      <c r="D4" s="2" t="s">
        <v>62</v>
      </c>
    </row>
    <row r="5" spans="1:8" ht="30" customHeight="1">
      <c r="A5" s="5"/>
      <c r="B5" s="4"/>
      <c r="C5" s="5" t="s">
        <v>65</v>
      </c>
      <c r="D5" s="27">
        <f>SUM(D7:D99)</f>
        <v>441</v>
      </c>
    </row>
    <row r="6" spans="1:8" ht="45" customHeight="1">
      <c r="A6" s="5"/>
      <c r="B6" s="4"/>
      <c r="C6" s="5" t="str">
        <f>MID(A3,6,100)</f>
        <v>天津经济技术开发区西部片区管理局</v>
      </c>
      <c r="D6" s="27">
        <f>SUM(D7:D99)</f>
        <v>441</v>
      </c>
    </row>
    <row r="7" spans="1:8" ht="30" customHeight="1">
      <c r="A7" s="8" t="s">
        <v>173</v>
      </c>
      <c r="B7" s="7" t="s">
        <v>85</v>
      </c>
      <c r="C7" s="8" t="s">
        <v>174</v>
      </c>
      <c r="D7" s="27">
        <v>441</v>
      </c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2022-06-29T02:04:17Z</cp:lastPrinted>
  <dcterms:created xsi:type="dcterms:W3CDTF">2022-03-30T08:40:00Z</dcterms:created>
  <dcterms:modified xsi:type="dcterms:W3CDTF">2022-06-29T02:04:26Z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